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P\Desktop\Vlaštovka - méněpráce a vícepráce\"/>
    </mc:Choice>
  </mc:AlternateContent>
  <xr:revisionPtr revIDLastSave="0" documentId="8_{4E1AFB8C-868A-40CB-8B74-8BD0BA28663C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001 01a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'001 01a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'001 01a Pol'!$A$1:$Y$47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4" i="1" l="1"/>
  <c r="J53" i="1" s="1"/>
  <c r="J52" i="1"/>
  <c r="J51" i="1"/>
  <c r="J50" i="1"/>
  <c r="J49" i="1"/>
  <c r="J54" i="1" s="1"/>
  <c r="F42" i="1"/>
  <c r="G42" i="1"/>
  <c r="H42" i="1"/>
  <c r="I42" i="1"/>
  <c r="J40" i="1" s="1"/>
  <c r="J41" i="1"/>
  <c r="I21" i="1"/>
  <c r="J28" i="1"/>
  <c r="J26" i="1"/>
  <c r="G38" i="1"/>
  <c r="F38" i="1"/>
  <c r="J23" i="1"/>
  <c r="J24" i="1"/>
  <c r="J25" i="1"/>
  <c r="J27" i="1"/>
  <c r="E24" i="1"/>
  <c r="E26" i="1"/>
  <c r="J39" i="1" l="1"/>
  <c r="J4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HP</author>
  </authors>
  <commentList>
    <comment ref="S6" authorId="0" shapeId="0" xr:uid="{327DFEDD-950C-459F-9777-6A07070F247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C5D1115-DFD6-4616-A416-C6136D68467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<sst xmlns="http://schemas.openxmlformats.org/spreadsheetml/2006/main" count="424" uniqueCount="188">
  <si>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</si>
  <si>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</si>
  <si>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</si>
  <si>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</si>
  <si>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</si>
  <si>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</si>
  <si>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</si>
  <si>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</si>
  <si>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</si>
  <si>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</si>
  <si>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</si>
  <si>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</si>
  <si>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</si>
  <si>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</si>
  <si>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</si>
  <si>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</si>
  <si>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</si>
  <si>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</si>
  <si>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</si>
  <si>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</si>
  <si>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</si>
  <si>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</si>
  <si>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</si>
  <si>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</si>
  <si>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</si>
  <si>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</si>
  <si>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</si>
  <si>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</si>
  <si>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</si>
  <si>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</si>
  <si>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</si>
  <si>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</si>
  <si>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</si>
  <si>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</si>
  <si>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</si>
  <si>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</si>
  <si>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</si>
  <si>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</si>
  <si>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</si>
  <si>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</si>
  <si>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</si>
  <si>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</si>
  <si>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</si>
  <si>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01a</t>
  </si>
  <si>
    <t>Vícepráce</t>
  </si>
  <si>
    <t>001</t>
  </si>
  <si>
    <t>Tepelné čerpadlo</t>
  </si>
  <si>
    <t>Objekt:</t>
  </si>
  <si>
    <t>Rozpočet:</t>
  </si>
  <si>
    <t>2213</t>
  </si>
  <si>
    <t>Vlaštovka Hodonín</t>
  </si>
  <si>
    <t>RENOVA stavební a obchodní společnost s r.o.</t>
  </si>
  <si>
    <t>Polní 4057/27</t>
  </si>
  <si>
    <t>Hodonín</t>
  </si>
  <si>
    <t>69501</t>
  </si>
  <si>
    <t>46992707</t>
  </si>
  <si>
    <t>Stavba</t>
  </si>
  <si>
    <t>Celkem za stavbu</t>
  </si>
  <si>
    <t>CZK</t>
  </si>
  <si>
    <t>Rekapitulace dílů</t>
  </si>
  <si>
    <t>Typ dílu</t>
  </si>
  <si>
    <t>900</t>
  </si>
  <si>
    <t>HZS</t>
  </si>
  <si>
    <t>732</t>
  </si>
  <si>
    <t>Strojovny</t>
  </si>
  <si>
    <t>733</t>
  </si>
  <si>
    <t>Rozvod potrubí</t>
  </si>
  <si>
    <t>734</t>
  </si>
  <si>
    <t>Armatury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</si>
  <si>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</si>
  <si>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</si>
  <si>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</si>
  <si>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</si>
  <si>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</si>
  <si>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</si>
  <si>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</si>
  <si>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</si>
  <si>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</si>
  <si>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</si>
  <si>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</si>
  <si>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</si>
  <si>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</si>
  <si>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</si>
  <si>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</si>
  <si>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</si>
  <si>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</si>
  <si>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</si>
  <si>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</si>
  <si>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</si>
  <si>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</si>
  <si>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</si>
  <si>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</si>
  <si>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</si>
  <si>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</si>
  <si>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</si>
  <si>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</si>
  <si>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</si>
  <si>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</si>
  <si>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</si>
  <si>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100001</t>
  </si>
  <si>
    <t>Stavební pomocné práce</t>
  </si>
  <si>
    <t>hod</t>
  </si>
  <si>
    <t>Vlastní</t>
  </si>
  <si>
    <t>Indiv</t>
  </si>
  <si>
    <t>Běžná</t>
  </si>
  <si>
    <t>POL10_</t>
  </si>
  <si>
    <t>732339104</t>
  </si>
  <si>
    <t>Montáž nádoby expanzní tlakové 50 l</t>
  </si>
  <si>
    <t>soubor</t>
  </si>
  <si>
    <t>RTS 23/ I</t>
  </si>
  <si>
    <t>Práce</t>
  </si>
  <si>
    <t>POL1_</t>
  </si>
  <si>
    <t>732331516</t>
  </si>
  <si>
    <t>Nádoby expanzní tlak.s memb.Expanzomat, 80 l</t>
  </si>
  <si>
    <t>733001</t>
  </si>
  <si>
    <t>Čerpadlová skupina TČ s regulátorem</t>
  </si>
  <si>
    <t>sada</t>
  </si>
  <si>
    <t>733002</t>
  </si>
  <si>
    <t>El. topný kabel pro topné čerpadlo</t>
  </si>
  <si>
    <t>ks</t>
  </si>
  <si>
    <t>733003</t>
  </si>
  <si>
    <t>Kabeláž regulace TČ</t>
  </si>
  <si>
    <t>733004</t>
  </si>
  <si>
    <t>D+M záložní zdroj UPS</t>
  </si>
  <si>
    <t>rút  011</t>
  </si>
  <si>
    <t>Tepelné čerpadlo vzduch/voda, kompaktní provedení, výkon 15,39 KW, při A2/W35, dod+mtž</t>
  </si>
  <si>
    <t>rút  02</t>
  </si>
  <si>
    <t>Tepelné čerpadlo vzduch/voda v kompaktním provedení - uvedení do provozu</t>
  </si>
  <si>
    <t>rút  03</t>
  </si>
  <si>
    <t>El. topný kabel pro tepelné čerpadlo (do odpadu)</t>
  </si>
  <si>
    <t>rút  041</t>
  </si>
  <si>
    <t>Akumulační nádrž na topnou vodu  V=472 l, integrovaný vým. 2,0m2, 3* el.tšleso 7,5 kW Stratifikační dělicí plech, el. tělesa 3+7,5+7,5 kW, izolace</t>
  </si>
  <si>
    <t>rút  051</t>
  </si>
  <si>
    <t>Montáž akumulační nádrže, zásobníku vody, včetně izolace</t>
  </si>
  <si>
    <t>rút  06</t>
  </si>
  <si>
    <t>Inteligentní regulátor pro řízení TČ, solár.systému, dvou směš.větví ÚT, cirkul. čerp .TV. Dod+mtž Ethernet.zásuvka, zdroj, SD karta</t>
  </si>
  <si>
    <t>rút  071</t>
  </si>
  <si>
    <t>Kompletně vystrojený rozvaděč MaR, pro el.přívod  35 kWh viz samostatný rozpočet</t>
  </si>
  <si>
    <t>rút  11</t>
  </si>
  <si>
    <t>Servisní ventil se zajištěním, k exp. nádobě, DN25</t>
  </si>
  <si>
    <t>út042</t>
  </si>
  <si>
    <t>Zásobníkový ohřívač vody, V=883l, 2*výměník 2,5 m2, El.topné těleso 12 kW</t>
  </si>
  <si>
    <t>kus</t>
  </si>
  <si>
    <t>48466205</t>
  </si>
  <si>
    <t>Nádoba expanzní membránová N 50</t>
  </si>
  <si>
    <t>SPCM</t>
  </si>
  <si>
    <t>Specifikace</t>
  </si>
  <si>
    <t>POL3_</t>
  </si>
  <si>
    <t>rso 01</t>
  </si>
  <si>
    <t>Sluneční kolektor, na stojato, 215*117*8 cm</t>
  </si>
  <si>
    <t>rso 02</t>
  </si>
  <si>
    <t>Nosná konstrukce pro uložení sl.kolektorů, pod 45°, dod+mtž</t>
  </si>
  <si>
    <t>sb</t>
  </si>
  <si>
    <t>rso 03</t>
  </si>
  <si>
    <t>Montáž slunečních kolektorů a nosné konstrukce</t>
  </si>
  <si>
    <t>rso 04</t>
  </si>
  <si>
    <t>Solární čerpadlová skupina, bez regulátoru, DN20</t>
  </si>
  <si>
    <t>rso 05</t>
  </si>
  <si>
    <t>Expanzní tlaková nádoba pro solární systém, 25 litrů, 8 bar</t>
  </si>
  <si>
    <t>rso 06</t>
  </si>
  <si>
    <t>Solární nemrznoucí kapalina, 45 litrů</t>
  </si>
  <si>
    <t>rút 111</t>
  </si>
  <si>
    <t>Servisní ventil se zajištěním, k exp. nádobě, DN20</t>
  </si>
  <si>
    <t>998732201</t>
  </si>
  <si>
    <t>Přesun hmot pro strojovny, výšky do 6 m</t>
  </si>
  <si>
    <t>POL1_7</t>
  </si>
  <si>
    <t>733163107</t>
  </si>
  <si>
    <t>Potrubí z měděných trubek vytápění D 42 x 1,5 mm</t>
  </si>
  <si>
    <t>m</t>
  </si>
  <si>
    <t>rút  12</t>
  </si>
  <si>
    <t>Hadice opletená 2*G1", dl. 750mm</t>
  </si>
  <si>
    <t>rút-31</t>
  </si>
  <si>
    <t>předizolovaná nerezová trubka , DN 20*19</t>
  </si>
  <si>
    <t>998733203</t>
  </si>
  <si>
    <t>Přesun hmot pro rozvody potrubí, výšky do 24 m</t>
  </si>
  <si>
    <t>rút  15</t>
  </si>
  <si>
    <t>Armatury pro technologie zdroje tepla</t>
  </si>
  <si>
    <t xml:space="preserve">sada  </t>
  </si>
  <si>
    <t>998734203</t>
  </si>
  <si>
    <t>Přesun hmot pro armatury, výšky do 24 m</t>
  </si>
  <si>
    <t>334124111</t>
  </si>
  <si>
    <t>Osazení dílců ŽB opěr, žel. kol. jeřábem do 5 t</t>
  </si>
  <si>
    <t>00521 R</t>
  </si>
  <si>
    <t>Staveniště</t>
  </si>
  <si>
    <t>Soubor</t>
  </si>
  <si>
    <t>VRN</t>
  </si>
  <si>
    <t>POL99_8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</si>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</sst>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4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/>
    </xf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8" fillId="0" borderId="0" xfId="0" applyNumberFormat="1" applyFont="1" applyAlignment="1">
      <alignment horizontal="left" vertical="center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28" xfId="0" applyNumberFormat="1" applyFont="1" applyFill="1" applyBorder="1" applyAlignment="1">
      <alignment vertical="center"/>
    </xf>
    <xf numFmtId="4" fontId="7" fillId="4" borderId="29" xfId="0" applyNumberFormat="1" applyFont="1" applyFill="1" applyBorder="1" applyAlignment="1">
      <alignment vertical="center" wrapText="1"/>
    </xf>
    <xf numFmtId="4" fontId="10" fillId="4" borderId="30" xfId="0" applyNumberFormat="1" applyFont="1" applyFill="1" applyBorder="1" applyAlignment="1">
      <alignment horizontal="center" vertical="center" wrapText="1" shrinkToFit="1"/>
    </xf>
    <xf numFmtId="4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2" xfId="0" applyNumberFormat="1" applyFon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7" fillId="0" borderId="33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4" fontId="7" fillId="3" borderId="37" xfId="0" applyNumberFormat="1" applyFont="1" applyFill="1" applyBorder="1" applyAlignment="1">
      <alignment vertical="center"/>
    </xf>
    <xf numFmtId="164" fontId="7" fillId="0" borderId="33" xfId="0" applyNumberFormat="1" applyFont="1" applyBorder="1" applyAlignment="1">
      <alignment vertical="center"/>
    </xf>
    <xf numFmtId="164" fontId="7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3" xfId="0" applyNumberFormat="1" applyFont="1" applyBorder="1" applyAlignment="1">
      <alignment horizontal="center" vertical="center"/>
    </xf>
    <xf numFmtId="4" fontId="7" fillId="3" borderId="37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40</v>
      </c>
    </row>
    <row r="2" spans="1:7" ht="57.75" customHeight="1" x14ac:dyDescent="0.25">
      <c r="A2" s="76" t="s">
        <v>41</v>
      </c>
      <c r="B2" s="76"/>
      <c r="C2" s="76"/>
      <c r="D2" s="76"/>
      <c r="E2" s="76"/>
      <c r="F2" s="76"/>
      <c r="G2" s="7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7"/>
  <sheetViews>
    <sheetView showGridLines="0" tabSelected="1" topLeftCell="B1" zoomScaleNormal="100" zoomScaleSheetLayoutView="75" workbookViewId="0">
      <selection activeCell="B33" sqref="B33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3" t="s">
        <v>24</v>
      </c>
      <c r="C2" s="114"/>
      <c r="D2" s="115" t="s">
        <v>49</v>
      </c>
      <c r="E2" s="116" t="s">
        <v>50</v>
      </c>
      <c r="F2" s="117"/>
      <c r="G2" s="117"/>
      <c r="H2" s="117"/>
      <c r="I2" s="117"/>
      <c r="J2" s="118"/>
      <c r="O2" s="1"/>
    </row>
    <row r="3" spans="1:15" ht="27" customHeight="1" x14ac:dyDescent="0.25">
      <c r="A3" s="2"/>
      <c r="B3" s="119" t="s">
        <v>47</v>
      </c>
      <c r="C3" s="114"/>
      <c r="D3" s="120" t="s">
        <v>45</v>
      </c>
      <c r="E3" s="121" t="s">
        <v>46</v>
      </c>
      <c r="F3" s="122"/>
      <c r="G3" s="122"/>
      <c r="H3" s="122"/>
      <c r="I3" s="122"/>
      <c r="J3" s="123"/>
    </row>
    <row r="4" spans="1:15" ht="23.25" customHeight="1" x14ac:dyDescent="0.25">
      <c r="A4" s="111">
        <v>466</v>
      </c>
      <c r="B4" s="124" t="s">
        <v>48</v>
      </c>
      <c r="C4" s="125"/>
      <c r="D4" s="126" t="s">
        <v>43</v>
      </c>
      <c r="E4" s="127" t="s">
        <v>44</v>
      </c>
      <c r="F4" s="128"/>
      <c r="G4" s="128"/>
      <c r="H4" s="128"/>
      <c r="I4" s="128"/>
      <c r="J4" s="129"/>
    </row>
    <row r="5" spans="1:15" ht="24" customHeight="1" x14ac:dyDescent="0.25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20</v>
      </c>
      <c r="D11" s="130" t="s">
        <v>51</v>
      </c>
      <c r="E11" s="130"/>
      <c r="F11" s="130"/>
      <c r="G11" s="130"/>
      <c r="H11" s="18" t="s">
        <v>42</v>
      </c>
      <c r="I11" s="134" t="s">
        <v>55</v>
      </c>
      <c r="J11" s="8"/>
    </row>
    <row r="12" spans="1:15" ht="15.75" customHeight="1" x14ac:dyDescent="0.25">
      <c r="A12" s="2"/>
      <c r="B12" s="28"/>
      <c r="C12" s="55"/>
      <c r="D12" s="131" t="s">
        <v>52</v>
      </c>
      <c r="E12" s="131"/>
      <c r="F12" s="131"/>
      <c r="G12" s="131"/>
      <c r="H12" s="18" t="s">
        <v>36</v>
      </c>
      <c r="I12" s="22"/>
      <c r="J12" s="8"/>
    </row>
    <row r="13" spans="1:15" ht="15.75" customHeight="1" x14ac:dyDescent="0.25">
      <c r="A13" s="2"/>
      <c r="B13" s="29"/>
      <c r="C13" s="56"/>
      <c r="D13" s="112" t="s">
        <v>54</v>
      </c>
      <c r="E13" s="132" t="s">
        <v>53</v>
      </c>
      <c r="F13" s="133"/>
      <c r="G13" s="133"/>
      <c r="H13" s="19"/>
      <c r="I13" s="23"/>
      <c r="J13" s="34"/>
    </row>
    <row r="14" spans="1:15" ht="24" customHeight="1" x14ac:dyDescent="0.25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5">
      <c r="A16" s="196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v>31875</v>
      </c>
      <c r="J16" s="85"/>
    </row>
    <row r="17" spans="1:10" ht="23.25" customHeight="1" x14ac:dyDescent="0.25">
      <c r="A17" s="196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v>1527424.31</v>
      </c>
      <c r="J17" s="85"/>
    </row>
    <row r="18" spans="1:10" ht="23.25" customHeight="1" x14ac:dyDescent="0.25">
      <c r="A18" s="196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v>0</v>
      </c>
      <c r="J18" s="85"/>
    </row>
    <row r="19" spans="1:10" ht="23.25" customHeight="1" x14ac:dyDescent="0.25">
      <c r="A19" s="196" t="s">
        <v>70</v>
      </c>
      <c r="B19" s="38" t="s">
        <v>29</v>
      </c>
      <c r="C19" s="62"/>
      <c r="D19" s="63"/>
      <c r="E19" s="83"/>
      <c r="F19" s="84"/>
      <c r="G19" s="83"/>
      <c r="H19" s="84"/>
      <c r="I19" s="83">
        <v>0</v>
      </c>
      <c r="J19" s="85"/>
    </row>
    <row r="20" spans="1:10" ht="23.25" customHeight="1" x14ac:dyDescent="0.25">
      <c r="A20" s="196" t="s">
        <v>69</v>
      </c>
      <c r="B20" s="38" t="s">
        <v>30</v>
      </c>
      <c r="C20" s="62"/>
      <c r="D20" s="63"/>
      <c r="E20" s="83"/>
      <c r="F20" s="84"/>
      <c r="G20" s="83"/>
      <c r="H20" s="84"/>
      <c r="I20" s="83">
        <v>40000</v>
      </c>
      <c r="J20" s="85"/>
    </row>
    <row r="21" spans="1:10" ht="23.25" customHeight="1" x14ac:dyDescent="0.25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1599299.31</v>
      </c>
      <c r="J21" s="102"/>
    </row>
    <row r="22" spans="1:10" ht="33" customHeight="1" x14ac:dyDescent="0.25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13</v>
      </c>
      <c r="C23" s="62"/>
      <c r="D23" s="63"/>
      <c r="E23" s="67">
        <v>15</v>
      </c>
      <c r="F23" s="39" t="s">
        <v>0</v>
      </c>
      <c r="G23" s="100"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5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98"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/>
      <c r="B25" s="38" t="s">
        <v>15</v>
      </c>
      <c r="C25" s="62"/>
      <c r="D25" s="63"/>
      <c r="E25" s="67">
        <v>21</v>
      </c>
      <c r="F25" s="39" t="s">
        <v>0</v>
      </c>
      <c r="G25" s="100">
        <v>1599299.31</v>
      </c>
      <c r="H25" s="101"/>
      <c r="I25" s="101"/>
      <c r="J25" s="40" t="str">
        <f t="shared" si="0"/>
        <v>CZK</v>
      </c>
    </row>
    <row r="26" spans="1:10" ht="23.25" customHeight="1" x14ac:dyDescent="0.25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v>335852.86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/>
      <c r="B27" s="31" t="s">
        <v>5</v>
      </c>
      <c r="C27" s="70"/>
      <c r="D27" s="71"/>
      <c r="E27" s="70"/>
      <c r="F27" s="16"/>
      <c r="G27" s="82"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5" t="s">
        <v>25</v>
      </c>
      <c r="C28" s="166"/>
      <c r="D28" s="166"/>
      <c r="E28" s="167"/>
      <c r="F28" s="168"/>
      <c r="G28" s="169">
        <v>1599299.31</v>
      </c>
      <c r="H28" s="170"/>
      <c r="I28" s="170"/>
      <c r="J28" s="171" t="str">
        <f t="shared" si="0"/>
        <v>CZK</v>
      </c>
    </row>
    <row r="29" spans="1:10" ht="27.75" customHeight="1" thickBot="1" x14ac:dyDescent="0.3">
      <c r="A29" s="2"/>
      <c r="B29" s="165" t="s">
        <v>37</v>
      </c>
      <c r="C29" s="172"/>
      <c r="D29" s="172"/>
      <c r="E29" s="172"/>
      <c r="F29" s="173"/>
      <c r="G29" s="169">
        <v>1935152.17</v>
      </c>
      <c r="H29" s="169"/>
      <c r="I29" s="169"/>
      <c r="J29" s="174" t="s">
        <v>58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5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4" t="s">
        <v>1</v>
      </c>
      <c r="J38" s="145" t="s">
        <v>0</v>
      </c>
    </row>
    <row r="39" spans="1:10" ht="25.5" hidden="1" customHeight="1" x14ac:dyDescent="0.25">
      <c r="A39" s="136">
        <v>1</v>
      </c>
      <c r="B39" s="146" t="s">
        <v>56</v>
      </c>
      <c r="C39" s="147"/>
      <c r="D39" s="147"/>
      <c r="E39" s="147"/>
      <c r="F39" s="148">
        <v>0</v>
      </c>
      <c r="G39" s="149">
        <v>1599299.31</v>
      </c>
      <c r="H39" s="150">
        <v>335852.86</v>
      </c>
      <c r="I39" s="150">
        <v>1935152.17</v>
      </c>
      <c r="J39" s="151">
        <f>IF(_xlfn.SINGLE(CenaCelkemVypocet)=0,"",I39/_xlfn.SINGLE(CenaCelkemVypocet)*100)</f>
        <v>100</v>
      </c>
    </row>
    <row r="40" spans="1:10" ht="25.5" hidden="1" customHeight="1" x14ac:dyDescent="0.25">
      <c r="A40" s="136">
        <v>2</v>
      </c>
      <c r="B40" s="152" t="s">
        <v>45</v>
      </c>
      <c r="C40" s="153" t="s">
        <v>46</v>
      </c>
      <c r="D40" s="153"/>
      <c r="E40" s="153"/>
      <c r="F40" s="154">
        <v>0</v>
      </c>
      <c r="G40" s="155">
        <v>1599299.31</v>
      </c>
      <c r="H40" s="155">
        <v>335852.86</v>
      </c>
      <c r="I40" s="155">
        <v>1935152.17</v>
      </c>
      <c r="J40" s="156">
        <f>IF(_xlfn.SINGLE(CenaCelkemVypocet)=0,"",I40/_xlfn.SINGLE(CenaCelkemVypocet)*100)</f>
        <v>100</v>
      </c>
    </row>
    <row r="41" spans="1:10" ht="25.5" hidden="1" customHeight="1" x14ac:dyDescent="0.25">
      <c r="A41" s="136">
        <v>3</v>
      </c>
      <c r="B41" s="157" t="s">
        <v>43</v>
      </c>
      <c r="C41" s="147" t="s">
        <v>44</v>
      </c>
      <c r="D41" s="147"/>
      <c r="E41" s="147"/>
      <c r="F41" s="158">
        <v>0</v>
      </c>
      <c r="G41" s="150">
        <v>1599299.31</v>
      </c>
      <c r="H41" s="150">
        <v>335852.86</v>
      </c>
      <c r="I41" s="150">
        <v>1935152.17</v>
      </c>
      <c r="J41" s="151">
        <f>IF(_xlfn.SINGLE(CenaCelkemVypocet)=0,"",I41/_xlfn.SINGLE(CenaCelkemVypocet)*100)</f>
        <v>100</v>
      </c>
    </row>
    <row r="42" spans="1:10" ht="25.5" hidden="1" customHeight="1" x14ac:dyDescent="0.25">
      <c r="A42" s="136"/>
      <c r="B42" s="159" t="s">
        <v>57</v>
      </c>
      <c r="C42" s="160"/>
      <c r="D42" s="160"/>
      <c r="E42" s="161"/>
      <c r="F42" s="162">
        <f>SUMIF(A39:A41,"=1",F39:F41)</f>
        <v>0</v>
      </c>
      <c r="G42" s="163">
        <f>SUMIF(A39:A41,"=1",G39:G41)</f>
        <v>1599299.31</v>
      </c>
      <c r="H42" s="163">
        <f>SUMIF(A39:A41,"=1",H39:H41)</f>
        <v>335852.86</v>
      </c>
      <c r="I42" s="163">
        <f>SUMIF(A39:A41,"=1",I39:I41)</f>
        <v>1935152.17</v>
      </c>
      <c r="J42" s="164">
        <f>SUMIF(A39:A41,"=1",J39:J41)</f>
        <v>100</v>
      </c>
    </row>
    <row r="46" spans="1:10" ht="15.6" x14ac:dyDescent="0.3">
      <c r="B46" s="175" t="s">
        <v>59</v>
      </c>
    </row>
    <row r="48" spans="1:10" ht="25.5" customHeight="1" x14ac:dyDescent="0.25">
      <c r="A48" s="177"/>
      <c r="B48" s="180" t="s">
        <v>18</v>
      </c>
      <c r="C48" s="180" t="s">
        <v>6</v>
      </c>
      <c r="D48" s="181"/>
      <c r="E48" s="181"/>
      <c r="F48" s="182" t="s">
        <v>60</v>
      </c>
      <c r="G48" s="182"/>
      <c r="H48" s="182"/>
      <c r="I48" s="182" t="s">
        <v>31</v>
      </c>
      <c r="J48" s="182" t="s">
        <v>0</v>
      </c>
    </row>
    <row r="49" spans="1:10" ht="36.75" customHeight="1" x14ac:dyDescent="0.25">
      <c r="A49" s="178"/>
      <c r="B49" s="183" t="s">
        <v>61</v>
      </c>
      <c r="C49" s="184" t="s">
        <v>62</v>
      </c>
      <c r="D49" s="185"/>
      <c r="E49" s="185"/>
      <c r="F49" s="194" t="s">
        <v>26</v>
      </c>
      <c r="G49" s="186"/>
      <c r="H49" s="186"/>
      <c r="I49" s="186">
        <v>31875</v>
      </c>
      <c r="J49" s="191">
        <f>IF(I54=0,"",I49/I54*100)</f>
        <v>1.9930603233987516</v>
      </c>
    </row>
    <row r="50" spans="1:10" ht="36.75" customHeight="1" x14ac:dyDescent="0.25">
      <c r="A50" s="178"/>
      <c r="B50" s="183" t="s">
        <v>63</v>
      </c>
      <c r="C50" s="184" t="s">
        <v>64</v>
      </c>
      <c r="D50" s="185"/>
      <c r="E50" s="185"/>
      <c r="F50" s="194" t="s">
        <v>27</v>
      </c>
      <c r="G50" s="186"/>
      <c r="H50" s="186"/>
      <c r="I50" s="186">
        <v>1264835.43</v>
      </c>
      <c r="J50" s="191">
        <f>IF(I54=0,"",I50/I54*100)</f>
        <v>79.086848977631348</v>
      </c>
    </row>
    <row r="51" spans="1:10" ht="36.75" customHeight="1" x14ac:dyDescent="0.25">
      <c r="A51" s="178"/>
      <c r="B51" s="183" t="s">
        <v>65</v>
      </c>
      <c r="C51" s="184" t="s">
        <v>66</v>
      </c>
      <c r="D51" s="185"/>
      <c r="E51" s="185"/>
      <c r="F51" s="194" t="s">
        <v>27</v>
      </c>
      <c r="G51" s="186"/>
      <c r="H51" s="186"/>
      <c r="I51" s="186">
        <v>169983.2</v>
      </c>
      <c r="J51" s="191">
        <f>IF(I54=0,"",I51/I54*100)</f>
        <v>10.628604598097402</v>
      </c>
    </row>
    <row r="52" spans="1:10" ht="36.75" customHeight="1" x14ac:dyDescent="0.25">
      <c r="A52" s="178"/>
      <c r="B52" s="183" t="s">
        <v>67</v>
      </c>
      <c r="C52" s="184" t="s">
        <v>68</v>
      </c>
      <c r="D52" s="185"/>
      <c r="E52" s="185"/>
      <c r="F52" s="194" t="s">
        <v>27</v>
      </c>
      <c r="G52" s="186"/>
      <c r="H52" s="186"/>
      <c r="I52" s="186">
        <v>92605.68</v>
      </c>
      <c r="J52" s="191">
        <f>IF(I54=0,"",I52/I54*100)</f>
        <v>5.790390793078001</v>
      </c>
    </row>
    <row r="53" spans="1:10" ht="36.75" customHeight="1" x14ac:dyDescent="0.25">
      <c r="A53" s="178"/>
      <c r="B53" s="183" t="s">
        <v>69</v>
      </c>
      <c r="C53" s="184" t="s">
        <v>30</v>
      </c>
      <c r="D53" s="185"/>
      <c r="E53" s="185"/>
      <c r="F53" s="194" t="s">
        <v>69</v>
      </c>
      <c r="G53" s="186"/>
      <c r="H53" s="186"/>
      <c r="I53" s="186">
        <v>40000</v>
      </c>
      <c r="J53" s="191">
        <f>IF(I54=0,"",I53/I54*100)</f>
        <v>2.5010953077945119</v>
      </c>
    </row>
    <row r="54" spans="1:10" ht="25.5" customHeight="1" x14ac:dyDescent="0.25">
      <c r="A54" s="179"/>
      <c r="B54" s="187" t="s">
        <v>1</v>
      </c>
      <c r="C54" s="188"/>
      <c r="D54" s="189"/>
      <c r="E54" s="189"/>
      <c r="F54" s="195"/>
      <c r="G54" s="190"/>
      <c r="H54" s="190"/>
      <c r="I54" s="190">
        <f>SUM(I49:I53)</f>
        <v>1599299.3099999998</v>
      </c>
      <c r="J54" s="192">
        <f>SUM(J49:J53)</f>
        <v>100.00000000000001</v>
      </c>
    </row>
    <row r="55" spans="1:10" x14ac:dyDescent="0.25">
      <c r="F55" s="135"/>
      <c r="G55" s="135"/>
      <c r="H55" s="135"/>
      <c r="I55" s="135"/>
      <c r="J55" s="193"/>
    </row>
    <row r="56" spans="1:10" x14ac:dyDescent="0.25">
      <c r="F56" s="135"/>
      <c r="G56" s="135"/>
      <c r="H56" s="135"/>
      <c r="I56" s="135"/>
      <c r="J56" s="193"/>
    </row>
    <row r="57" spans="1:10" x14ac:dyDescent="0.25">
      <c r="F57" s="135"/>
      <c r="G57" s="135"/>
      <c r="H57" s="135"/>
      <c r="I57" s="135"/>
      <c r="J57" s="1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C50:E50"/>
    <mergeCell ref="C51:E51"/>
    <mergeCell ref="C52:E52"/>
    <mergeCell ref="C53:E53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7" t="s">
        <v>7</v>
      </c>
      <c r="B1" s="107"/>
      <c r="C1" s="108"/>
      <c r="D1" s="107"/>
      <c r="E1" s="107"/>
      <c r="F1" s="107"/>
      <c r="G1" s="107"/>
    </row>
    <row r="2" spans="1:7" ht="24.9" customHeight="1" x14ac:dyDescent="0.25">
      <c r="A2" s="50" t="s">
        <v>8</v>
      </c>
      <c r="B2" s="49"/>
      <c r="C2" s="109"/>
      <c r="D2" s="109"/>
      <c r="E2" s="109"/>
      <c r="F2" s="109"/>
      <c r="G2" s="110"/>
    </row>
    <row r="3" spans="1:7" ht="24.9" customHeight="1" x14ac:dyDescent="0.25">
      <c r="A3" s="50" t="s">
        <v>9</v>
      </c>
      <c r="B3" s="49"/>
      <c r="C3" s="109"/>
      <c r="D3" s="109"/>
      <c r="E3" s="109"/>
      <c r="F3" s="109"/>
      <c r="G3" s="110"/>
    </row>
    <row r="4" spans="1:7" ht="24.9" customHeight="1" x14ac:dyDescent="0.25">
      <c r="A4" s="50" t="s">
        <v>10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B6D44-2D55-4E71-9244-8A2E6A94EA9C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x14ac:dyDescent="0.25"/>
  <cols>
    <col min="1" max="1" width="3.44140625" customWidth="1"/>
    <col min="2" max="2" width="12.6640625" style="176" customWidth="1"/>
    <col min="3" max="3" width="38.33203125" style="176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7" t="s">
        <v>7</v>
      </c>
      <c r="B1" s="197"/>
      <c r="C1" s="197"/>
      <c r="D1" s="197"/>
      <c r="E1" s="197"/>
      <c r="F1" s="197"/>
      <c r="G1" s="197"/>
      <c r="AG1" t="s">
        <v>71</v>
      </c>
    </row>
    <row r="2" spans="1:60" ht="25.05" customHeight="1" x14ac:dyDescent="0.25">
      <c r="A2" s="198" t="s">
        <v>8</v>
      </c>
      <c r="B2" s="49" t="s">
        <v>49</v>
      </c>
      <c r="C2" s="201" t="s">
        <v>50</v>
      </c>
      <c r="D2" s="199"/>
      <c r="E2" s="199"/>
      <c r="F2" s="199"/>
      <c r="G2" s="200"/>
      <c r="AG2" t="s">
        <v>72</v>
      </c>
    </row>
    <row r="3" spans="1:60" ht="25.05" customHeight="1" x14ac:dyDescent="0.25">
      <c r="A3" s="198" t="s">
        <v>9</v>
      </c>
      <c r="B3" s="49" t="s">
        <v>45</v>
      </c>
      <c r="C3" s="201" t="s">
        <v>46</v>
      </c>
      <c r="D3" s="199"/>
      <c r="E3" s="199"/>
      <c r="F3" s="199"/>
      <c r="G3" s="200"/>
      <c r="AC3" s="176" t="s">
        <v>72</v>
      </c>
      <c r="AG3" t="s">
        <v>73</v>
      </c>
    </row>
    <row r="4" spans="1:60" ht="25.05" customHeight="1" x14ac:dyDescent="0.25">
      <c r="A4" s="202" t="s">
        <v>10</v>
      </c>
      <c r="B4" s="203" t="s">
        <v>43</v>
      </c>
      <c r="C4" s="204" t="s">
        <v>44</v>
      </c>
      <c r="D4" s="205"/>
      <c r="E4" s="205"/>
      <c r="F4" s="205"/>
      <c r="G4" s="206"/>
      <c r="AG4" t="s">
        <v>74</v>
      </c>
    </row>
    <row r="5" spans="1:60" x14ac:dyDescent="0.25">
      <c r="D5" s="10"/>
    </row>
    <row r="6" spans="1:60" ht="39.6" x14ac:dyDescent="0.25">
      <c r="A6" s="208" t="s">
        <v>75</v>
      </c>
      <c r="B6" s="210" t="s">
        <v>76</v>
      </c>
      <c r="C6" s="210" t="s">
        <v>77</v>
      </c>
      <c r="D6" s="209" t="s">
        <v>78</v>
      </c>
      <c r="E6" s="208" t="s">
        <v>79</v>
      </c>
      <c r="F6" s="207" t="s">
        <v>80</v>
      </c>
      <c r="G6" s="208" t="s">
        <v>31</v>
      </c>
      <c r="H6" s="211" t="s">
        <v>32</v>
      </c>
      <c r="I6" s="211" t="s">
        <v>81</v>
      </c>
      <c r="J6" s="211" t="s">
        <v>33</v>
      </c>
      <c r="K6" s="211" t="s">
        <v>82</v>
      </c>
      <c r="L6" s="211" t="s">
        <v>83</v>
      </c>
      <c r="M6" s="211" t="s">
        <v>84</v>
      </c>
      <c r="N6" s="211" t="s">
        <v>85</v>
      </c>
      <c r="O6" s="211" t="s">
        <v>86</v>
      </c>
      <c r="P6" s="211" t="s">
        <v>87</v>
      </c>
      <c r="Q6" s="211" t="s">
        <v>88</v>
      </c>
      <c r="R6" s="211" t="s">
        <v>89</v>
      </c>
      <c r="S6" s="211" t="s">
        <v>90</v>
      </c>
      <c r="T6" s="211" t="s">
        <v>91</v>
      </c>
      <c r="U6" s="211" t="s">
        <v>92</v>
      </c>
      <c r="V6" s="211" t="s">
        <v>93</v>
      </c>
      <c r="W6" s="211" t="s">
        <v>94</v>
      </c>
      <c r="X6" s="211" t="s">
        <v>95</v>
      </c>
      <c r="Y6" s="211" t="s">
        <v>96</v>
      </c>
    </row>
    <row r="7" spans="1:60" hidden="1" x14ac:dyDescent="0.25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5">
      <c r="A8" s="219" t="s">
        <v>97</v>
      </c>
      <c r="B8" s="220" t="s">
        <v>61</v>
      </c>
      <c r="C8" s="237" t="s">
        <v>62</v>
      </c>
      <c r="D8" s="221"/>
      <c r="E8" s="222"/>
      <c r="F8" s="223"/>
      <c r="G8" s="224">
        <v>31875</v>
      </c>
      <c r="H8" s="218"/>
      <c r="I8" s="218">
        <v>0</v>
      </c>
      <c r="J8" s="218"/>
      <c r="K8" s="218">
        <v>31875</v>
      </c>
      <c r="L8" s="218"/>
      <c r="M8" s="218"/>
      <c r="N8" s="217"/>
      <c r="O8" s="217"/>
      <c r="P8" s="217"/>
      <c r="Q8" s="217"/>
      <c r="R8" s="218"/>
      <c r="S8" s="218"/>
      <c r="T8" s="218"/>
      <c r="U8" s="218"/>
      <c r="V8" s="218"/>
      <c r="W8" s="218"/>
      <c r="X8" s="218"/>
      <c r="Y8" s="218"/>
      <c r="AG8" t="s">
        <v>98</v>
      </c>
    </row>
    <row r="9" spans="1:60" x14ac:dyDescent="0.25">
      <c r="A9" s="231">
        <v>1</v>
      </c>
      <c r="B9" s="232" t="s">
        <v>99</v>
      </c>
      <c r="C9" s="238" t="s">
        <v>100</v>
      </c>
      <c r="D9" s="233" t="s">
        <v>101</v>
      </c>
      <c r="E9" s="234">
        <v>85</v>
      </c>
      <c r="F9" s="235">
        <v>375</v>
      </c>
      <c r="G9" s="236">
        <v>31875</v>
      </c>
      <c r="H9" s="216">
        <v>0</v>
      </c>
      <c r="I9" s="216">
        <v>0</v>
      </c>
      <c r="J9" s="216">
        <v>375</v>
      </c>
      <c r="K9" s="216">
        <v>31875</v>
      </c>
      <c r="L9" s="216">
        <v>21</v>
      </c>
      <c r="M9" s="216">
        <v>38568.75</v>
      </c>
      <c r="N9" s="215">
        <v>0</v>
      </c>
      <c r="O9" s="215">
        <v>0</v>
      </c>
      <c r="P9" s="215">
        <v>0</v>
      </c>
      <c r="Q9" s="215">
        <v>0</v>
      </c>
      <c r="R9" s="216"/>
      <c r="S9" s="216" t="s">
        <v>102</v>
      </c>
      <c r="T9" s="216" t="s">
        <v>103</v>
      </c>
      <c r="U9" s="216">
        <v>0</v>
      </c>
      <c r="V9" s="216">
        <v>0</v>
      </c>
      <c r="W9" s="216"/>
      <c r="X9" s="216" t="s">
        <v>62</v>
      </c>
      <c r="Y9" s="216" t="s">
        <v>104</v>
      </c>
      <c r="Z9" s="212"/>
      <c r="AA9" s="212"/>
      <c r="AB9" s="212"/>
      <c r="AC9" s="212"/>
      <c r="AD9" s="212"/>
      <c r="AE9" s="212"/>
      <c r="AF9" s="212"/>
      <c r="AG9" s="212" t="s">
        <v>105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x14ac:dyDescent="0.25">
      <c r="A10" s="219" t="s">
        <v>97</v>
      </c>
      <c r="B10" s="220" t="s">
        <v>63</v>
      </c>
      <c r="C10" s="237" t="s">
        <v>64</v>
      </c>
      <c r="D10" s="221"/>
      <c r="E10" s="222"/>
      <c r="F10" s="223"/>
      <c r="G10" s="224">
        <v>1264835.43</v>
      </c>
      <c r="H10" s="218"/>
      <c r="I10" s="218">
        <v>107903.44</v>
      </c>
      <c r="J10" s="218"/>
      <c r="K10" s="218">
        <v>1156931.99</v>
      </c>
      <c r="L10" s="218"/>
      <c r="M10" s="218"/>
      <c r="N10" s="217"/>
      <c r="O10" s="217"/>
      <c r="P10" s="217"/>
      <c r="Q10" s="217"/>
      <c r="R10" s="218"/>
      <c r="S10" s="218"/>
      <c r="T10" s="218"/>
      <c r="U10" s="218"/>
      <c r="V10" s="218"/>
      <c r="W10" s="218"/>
      <c r="X10" s="218"/>
      <c r="Y10" s="218"/>
      <c r="AG10" t="s">
        <v>98</v>
      </c>
    </row>
    <row r="11" spans="1:60" x14ac:dyDescent="0.25">
      <c r="A11" s="231">
        <v>2</v>
      </c>
      <c r="B11" s="232" t="s">
        <v>106</v>
      </c>
      <c r="C11" s="238" t="s">
        <v>107</v>
      </c>
      <c r="D11" s="233" t="s">
        <v>108</v>
      </c>
      <c r="E11" s="234">
        <v>1</v>
      </c>
      <c r="F11" s="235">
        <v>523</v>
      </c>
      <c r="G11" s="236">
        <v>523</v>
      </c>
      <c r="H11" s="216">
        <v>164.72</v>
      </c>
      <c r="I11" s="216">
        <v>164.72</v>
      </c>
      <c r="J11" s="216">
        <v>358.28</v>
      </c>
      <c r="K11" s="216">
        <v>358.28</v>
      </c>
      <c r="L11" s="216">
        <v>21</v>
      </c>
      <c r="M11" s="216">
        <v>632.83000000000004</v>
      </c>
      <c r="N11" s="215">
        <v>4.7600000000000003E-3</v>
      </c>
      <c r="O11" s="215">
        <v>4.7600000000000003E-3</v>
      </c>
      <c r="P11" s="215">
        <v>0</v>
      </c>
      <c r="Q11" s="215">
        <v>0</v>
      </c>
      <c r="R11" s="216"/>
      <c r="S11" s="216" t="s">
        <v>109</v>
      </c>
      <c r="T11" s="216" t="s">
        <v>103</v>
      </c>
      <c r="U11" s="216">
        <v>0.81</v>
      </c>
      <c r="V11" s="216">
        <v>0.81</v>
      </c>
      <c r="W11" s="216"/>
      <c r="X11" s="216" t="s">
        <v>110</v>
      </c>
      <c r="Y11" s="216" t="s">
        <v>104</v>
      </c>
      <c r="Z11" s="212"/>
      <c r="AA11" s="212"/>
      <c r="AB11" s="212"/>
      <c r="AC11" s="212"/>
      <c r="AD11" s="212"/>
      <c r="AE11" s="212"/>
      <c r="AF11" s="212"/>
      <c r="AG11" s="212" t="s">
        <v>111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x14ac:dyDescent="0.25">
      <c r="A12" s="231">
        <v>3</v>
      </c>
      <c r="B12" s="232" t="s">
        <v>112</v>
      </c>
      <c r="C12" s="238" t="s">
        <v>113</v>
      </c>
      <c r="D12" s="233" t="s">
        <v>108</v>
      </c>
      <c r="E12" s="234">
        <v>1</v>
      </c>
      <c r="F12" s="235">
        <v>10840</v>
      </c>
      <c r="G12" s="236">
        <v>10840</v>
      </c>
      <c r="H12" s="216">
        <v>9872.7199999999993</v>
      </c>
      <c r="I12" s="216">
        <v>9872.7199999999993</v>
      </c>
      <c r="J12" s="216">
        <v>967.28</v>
      </c>
      <c r="K12" s="216">
        <v>967.28</v>
      </c>
      <c r="L12" s="216">
        <v>21</v>
      </c>
      <c r="M12" s="216">
        <v>13116.4</v>
      </c>
      <c r="N12" s="215">
        <v>1.8759999999999999E-2</v>
      </c>
      <c r="O12" s="215">
        <v>1.8759999999999999E-2</v>
      </c>
      <c r="P12" s="215">
        <v>0</v>
      </c>
      <c r="Q12" s="215">
        <v>0</v>
      </c>
      <c r="R12" s="216"/>
      <c r="S12" s="216" t="s">
        <v>109</v>
      </c>
      <c r="T12" s="216" t="s">
        <v>103</v>
      </c>
      <c r="U12" s="216">
        <v>0.83099999999999996</v>
      </c>
      <c r="V12" s="216">
        <v>0.83099999999999996</v>
      </c>
      <c r="W12" s="216"/>
      <c r="X12" s="216" t="s">
        <v>110</v>
      </c>
      <c r="Y12" s="216" t="s">
        <v>104</v>
      </c>
      <c r="Z12" s="212"/>
      <c r="AA12" s="212"/>
      <c r="AB12" s="212"/>
      <c r="AC12" s="212"/>
      <c r="AD12" s="212"/>
      <c r="AE12" s="212"/>
      <c r="AF12" s="212"/>
      <c r="AG12" s="212" t="s">
        <v>111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x14ac:dyDescent="0.25">
      <c r="A13" s="231">
        <v>4</v>
      </c>
      <c r="B13" s="232" t="s">
        <v>114</v>
      </c>
      <c r="C13" s="238" t="s">
        <v>115</v>
      </c>
      <c r="D13" s="233" t="s">
        <v>116</v>
      </c>
      <c r="E13" s="234">
        <v>1</v>
      </c>
      <c r="F13" s="235">
        <v>20692</v>
      </c>
      <c r="G13" s="236">
        <v>20692</v>
      </c>
      <c r="H13" s="216">
        <v>0</v>
      </c>
      <c r="I13" s="216">
        <v>0</v>
      </c>
      <c r="J13" s="216">
        <v>20692</v>
      </c>
      <c r="K13" s="216">
        <v>20692</v>
      </c>
      <c r="L13" s="216">
        <v>21</v>
      </c>
      <c r="M13" s="216">
        <v>25037.32</v>
      </c>
      <c r="N13" s="215">
        <v>0</v>
      </c>
      <c r="O13" s="215">
        <v>0</v>
      </c>
      <c r="P13" s="215">
        <v>0</v>
      </c>
      <c r="Q13" s="215">
        <v>0</v>
      </c>
      <c r="R13" s="216"/>
      <c r="S13" s="216" t="s">
        <v>102</v>
      </c>
      <c r="T13" s="216" t="s">
        <v>103</v>
      </c>
      <c r="U13" s="216">
        <v>0</v>
      </c>
      <c r="V13" s="216">
        <v>0</v>
      </c>
      <c r="W13" s="216"/>
      <c r="X13" s="216" t="s">
        <v>110</v>
      </c>
      <c r="Y13" s="216" t="s">
        <v>104</v>
      </c>
      <c r="Z13" s="212"/>
      <c r="AA13" s="212"/>
      <c r="AB13" s="212"/>
      <c r="AC13" s="212"/>
      <c r="AD13" s="212"/>
      <c r="AE13" s="212"/>
      <c r="AF13" s="212"/>
      <c r="AG13" s="212" t="s">
        <v>111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x14ac:dyDescent="0.25">
      <c r="A14" s="231">
        <v>5</v>
      </c>
      <c r="B14" s="232" t="s">
        <v>117</v>
      </c>
      <c r="C14" s="238" t="s">
        <v>118</v>
      </c>
      <c r="D14" s="233" t="s">
        <v>119</v>
      </c>
      <c r="E14" s="234">
        <v>2</v>
      </c>
      <c r="F14" s="235">
        <v>4462</v>
      </c>
      <c r="G14" s="236">
        <v>8924</v>
      </c>
      <c r="H14" s="216">
        <v>0</v>
      </c>
      <c r="I14" s="216">
        <v>0</v>
      </c>
      <c r="J14" s="216">
        <v>4462</v>
      </c>
      <c r="K14" s="216">
        <v>8924</v>
      </c>
      <c r="L14" s="216">
        <v>21</v>
      </c>
      <c r="M14" s="216">
        <v>10798.04</v>
      </c>
      <c r="N14" s="215">
        <v>0</v>
      </c>
      <c r="O14" s="215">
        <v>0</v>
      </c>
      <c r="P14" s="215">
        <v>0</v>
      </c>
      <c r="Q14" s="215">
        <v>0</v>
      </c>
      <c r="R14" s="216"/>
      <c r="S14" s="216" t="s">
        <v>102</v>
      </c>
      <c r="T14" s="216" t="s">
        <v>103</v>
      </c>
      <c r="U14" s="216">
        <v>0</v>
      </c>
      <c r="V14" s="216">
        <v>0</v>
      </c>
      <c r="W14" s="216"/>
      <c r="X14" s="216" t="s">
        <v>110</v>
      </c>
      <c r="Y14" s="216" t="s">
        <v>104</v>
      </c>
      <c r="Z14" s="212"/>
      <c r="AA14" s="212"/>
      <c r="AB14" s="212"/>
      <c r="AC14" s="212"/>
      <c r="AD14" s="212"/>
      <c r="AE14" s="212"/>
      <c r="AF14" s="212"/>
      <c r="AG14" s="212" t="s">
        <v>111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x14ac:dyDescent="0.25">
      <c r="A15" s="231">
        <v>6</v>
      </c>
      <c r="B15" s="232" t="s">
        <v>120</v>
      </c>
      <c r="C15" s="238" t="s">
        <v>121</v>
      </c>
      <c r="D15" s="233" t="s">
        <v>108</v>
      </c>
      <c r="E15" s="234">
        <v>1</v>
      </c>
      <c r="F15" s="235">
        <v>48248</v>
      </c>
      <c r="G15" s="236">
        <v>48248</v>
      </c>
      <c r="H15" s="216">
        <v>0</v>
      </c>
      <c r="I15" s="216">
        <v>0</v>
      </c>
      <c r="J15" s="216">
        <v>48248</v>
      </c>
      <c r="K15" s="216">
        <v>48248</v>
      </c>
      <c r="L15" s="216">
        <v>21</v>
      </c>
      <c r="M15" s="216">
        <v>58380.08</v>
      </c>
      <c r="N15" s="215">
        <v>0</v>
      </c>
      <c r="O15" s="215">
        <v>0</v>
      </c>
      <c r="P15" s="215">
        <v>0</v>
      </c>
      <c r="Q15" s="215">
        <v>0</v>
      </c>
      <c r="R15" s="216"/>
      <c r="S15" s="216" t="s">
        <v>102</v>
      </c>
      <c r="T15" s="216" t="s">
        <v>103</v>
      </c>
      <c r="U15" s="216">
        <v>0</v>
      </c>
      <c r="V15" s="216">
        <v>0</v>
      </c>
      <c r="W15" s="216"/>
      <c r="X15" s="216" t="s">
        <v>110</v>
      </c>
      <c r="Y15" s="216" t="s">
        <v>104</v>
      </c>
      <c r="Z15" s="212"/>
      <c r="AA15" s="212"/>
      <c r="AB15" s="212"/>
      <c r="AC15" s="212"/>
      <c r="AD15" s="212"/>
      <c r="AE15" s="212"/>
      <c r="AF15" s="212"/>
      <c r="AG15" s="212" t="s">
        <v>111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x14ac:dyDescent="0.25">
      <c r="A16" s="231">
        <v>7</v>
      </c>
      <c r="B16" s="232" t="s">
        <v>122</v>
      </c>
      <c r="C16" s="238" t="s">
        <v>123</v>
      </c>
      <c r="D16" s="233" t="s">
        <v>119</v>
      </c>
      <c r="E16" s="234">
        <v>2</v>
      </c>
      <c r="F16" s="235">
        <v>7524</v>
      </c>
      <c r="G16" s="236">
        <v>15048</v>
      </c>
      <c r="H16" s="216">
        <v>0</v>
      </c>
      <c r="I16" s="216">
        <v>0</v>
      </c>
      <c r="J16" s="216">
        <v>7524</v>
      </c>
      <c r="K16" s="216">
        <v>15048</v>
      </c>
      <c r="L16" s="216">
        <v>21</v>
      </c>
      <c r="M16" s="216">
        <v>18208.080000000002</v>
      </c>
      <c r="N16" s="215">
        <v>0</v>
      </c>
      <c r="O16" s="215">
        <v>0</v>
      </c>
      <c r="P16" s="215">
        <v>0</v>
      </c>
      <c r="Q16" s="215">
        <v>0</v>
      </c>
      <c r="R16" s="216"/>
      <c r="S16" s="216" t="s">
        <v>102</v>
      </c>
      <c r="T16" s="216" t="s">
        <v>103</v>
      </c>
      <c r="U16" s="216">
        <v>0</v>
      </c>
      <c r="V16" s="216">
        <v>0</v>
      </c>
      <c r="W16" s="216"/>
      <c r="X16" s="216" t="s">
        <v>110</v>
      </c>
      <c r="Y16" s="216" t="s">
        <v>104</v>
      </c>
      <c r="Z16" s="212"/>
      <c r="AA16" s="212"/>
      <c r="AB16" s="212"/>
      <c r="AC16" s="212"/>
      <c r="AD16" s="212"/>
      <c r="AE16" s="212"/>
      <c r="AF16" s="212"/>
      <c r="AG16" s="212" t="s">
        <v>111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ht="20.399999999999999" x14ac:dyDescent="0.25">
      <c r="A17" s="231">
        <v>8</v>
      </c>
      <c r="B17" s="232" t="s">
        <v>124</v>
      </c>
      <c r="C17" s="238" t="s">
        <v>125</v>
      </c>
      <c r="D17" s="233" t="s">
        <v>119</v>
      </c>
      <c r="E17" s="234">
        <v>2</v>
      </c>
      <c r="F17" s="235">
        <v>224319</v>
      </c>
      <c r="G17" s="236">
        <v>448638</v>
      </c>
      <c r="H17" s="216">
        <v>0</v>
      </c>
      <c r="I17" s="216">
        <v>0</v>
      </c>
      <c r="J17" s="216">
        <v>224319</v>
      </c>
      <c r="K17" s="216">
        <v>448638</v>
      </c>
      <c r="L17" s="216">
        <v>21</v>
      </c>
      <c r="M17" s="216">
        <v>542851.98</v>
      </c>
      <c r="N17" s="215">
        <v>0</v>
      </c>
      <c r="O17" s="215">
        <v>0</v>
      </c>
      <c r="P17" s="215">
        <v>0</v>
      </c>
      <c r="Q17" s="215">
        <v>0</v>
      </c>
      <c r="R17" s="216"/>
      <c r="S17" s="216" t="s">
        <v>102</v>
      </c>
      <c r="T17" s="216" t="s">
        <v>103</v>
      </c>
      <c r="U17" s="216">
        <v>0</v>
      </c>
      <c r="V17" s="216">
        <v>0</v>
      </c>
      <c r="W17" s="216"/>
      <c r="X17" s="216" t="s">
        <v>110</v>
      </c>
      <c r="Y17" s="216" t="s">
        <v>104</v>
      </c>
      <c r="Z17" s="212"/>
      <c r="AA17" s="212"/>
      <c r="AB17" s="212"/>
      <c r="AC17" s="212"/>
      <c r="AD17" s="212"/>
      <c r="AE17" s="212"/>
      <c r="AF17" s="212"/>
      <c r="AG17" s="212" t="s">
        <v>111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ht="20.399999999999999" x14ac:dyDescent="0.25">
      <c r="A18" s="231">
        <v>9</v>
      </c>
      <c r="B18" s="232" t="s">
        <v>126</v>
      </c>
      <c r="C18" s="238" t="s">
        <v>127</v>
      </c>
      <c r="D18" s="233" t="s">
        <v>119</v>
      </c>
      <c r="E18" s="234">
        <v>2</v>
      </c>
      <c r="F18" s="235">
        <v>12061</v>
      </c>
      <c r="G18" s="236">
        <v>24122</v>
      </c>
      <c r="H18" s="216">
        <v>0</v>
      </c>
      <c r="I18" s="216">
        <v>0</v>
      </c>
      <c r="J18" s="216">
        <v>12061</v>
      </c>
      <c r="K18" s="216">
        <v>24122</v>
      </c>
      <c r="L18" s="216">
        <v>21</v>
      </c>
      <c r="M18" s="216">
        <v>29187.62</v>
      </c>
      <c r="N18" s="215">
        <v>0</v>
      </c>
      <c r="O18" s="215">
        <v>0</v>
      </c>
      <c r="P18" s="215">
        <v>0</v>
      </c>
      <c r="Q18" s="215">
        <v>0</v>
      </c>
      <c r="R18" s="216"/>
      <c r="S18" s="216" t="s">
        <v>102</v>
      </c>
      <c r="T18" s="216" t="s">
        <v>103</v>
      </c>
      <c r="U18" s="216">
        <v>0</v>
      </c>
      <c r="V18" s="216">
        <v>0</v>
      </c>
      <c r="W18" s="216"/>
      <c r="X18" s="216" t="s">
        <v>110</v>
      </c>
      <c r="Y18" s="216" t="s">
        <v>104</v>
      </c>
      <c r="Z18" s="212"/>
      <c r="AA18" s="212"/>
      <c r="AB18" s="212"/>
      <c r="AC18" s="212"/>
      <c r="AD18" s="212"/>
      <c r="AE18" s="212"/>
      <c r="AF18" s="212"/>
      <c r="AG18" s="212" t="s">
        <v>111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x14ac:dyDescent="0.25">
      <c r="A19" s="231">
        <v>10</v>
      </c>
      <c r="B19" s="232" t="s">
        <v>128</v>
      </c>
      <c r="C19" s="238" t="s">
        <v>129</v>
      </c>
      <c r="D19" s="233" t="s">
        <v>119</v>
      </c>
      <c r="E19" s="234">
        <v>2</v>
      </c>
      <c r="F19" s="235">
        <v>1588</v>
      </c>
      <c r="G19" s="236">
        <v>3176</v>
      </c>
      <c r="H19" s="216">
        <v>0</v>
      </c>
      <c r="I19" s="216">
        <v>0</v>
      </c>
      <c r="J19" s="216">
        <v>1588</v>
      </c>
      <c r="K19" s="216">
        <v>3176</v>
      </c>
      <c r="L19" s="216">
        <v>21</v>
      </c>
      <c r="M19" s="216">
        <v>3842.96</v>
      </c>
      <c r="N19" s="215">
        <v>0</v>
      </c>
      <c r="O19" s="215">
        <v>0</v>
      </c>
      <c r="P19" s="215">
        <v>0</v>
      </c>
      <c r="Q19" s="215">
        <v>0</v>
      </c>
      <c r="R19" s="216"/>
      <c r="S19" s="216" t="s">
        <v>102</v>
      </c>
      <c r="T19" s="216" t="s">
        <v>103</v>
      </c>
      <c r="U19" s="216">
        <v>0</v>
      </c>
      <c r="V19" s="216">
        <v>0</v>
      </c>
      <c r="W19" s="216"/>
      <c r="X19" s="216" t="s">
        <v>110</v>
      </c>
      <c r="Y19" s="216" t="s">
        <v>104</v>
      </c>
      <c r="Z19" s="212"/>
      <c r="AA19" s="212"/>
      <c r="AB19" s="212"/>
      <c r="AC19" s="212"/>
      <c r="AD19" s="212"/>
      <c r="AE19" s="212"/>
      <c r="AF19" s="212"/>
      <c r="AG19" s="212" t="s">
        <v>111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ht="30.6" x14ac:dyDescent="0.25">
      <c r="A20" s="231">
        <v>11</v>
      </c>
      <c r="B20" s="232" t="s">
        <v>130</v>
      </c>
      <c r="C20" s="238" t="s">
        <v>131</v>
      </c>
      <c r="D20" s="233" t="s">
        <v>119</v>
      </c>
      <c r="E20" s="234">
        <v>1</v>
      </c>
      <c r="F20" s="235">
        <v>67330</v>
      </c>
      <c r="G20" s="236">
        <v>67330</v>
      </c>
      <c r="H20" s="216">
        <v>0</v>
      </c>
      <c r="I20" s="216">
        <v>0</v>
      </c>
      <c r="J20" s="216">
        <v>67330</v>
      </c>
      <c r="K20" s="216">
        <v>67330</v>
      </c>
      <c r="L20" s="216">
        <v>21</v>
      </c>
      <c r="M20" s="216">
        <v>81469.3</v>
      </c>
      <c r="N20" s="215">
        <v>0</v>
      </c>
      <c r="O20" s="215">
        <v>0</v>
      </c>
      <c r="P20" s="215">
        <v>0</v>
      </c>
      <c r="Q20" s="215">
        <v>0</v>
      </c>
      <c r="R20" s="216"/>
      <c r="S20" s="216" t="s">
        <v>102</v>
      </c>
      <c r="T20" s="216" t="s">
        <v>103</v>
      </c>
      <c r="U20" s="216">
        <v>0</v>
      </c>
      <c r="V20" s="216">
        <v>0</v>
      </c>
      <c r="W20" s="216"/>
      <c r="X20" s="216" t="s">
        <v>110</v>
      </c>
      <c r="Y20" s="216" t="s">
        <v>104</v>
      </c>
      <c r="Z20" s="212"/>
      <c r="AA20" s="212"/>
      <c r="AB20" s="212"/>
      <c r="AC20" s="212"/>
      <c r="AD20" s="212"/>
      <c r="AE20" s="212"/>
      <c r="AF20" s="212"/>
      <c r="AG20" s="212" t="s">
        <v>111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ht="20.399999999999999" x14ac:dyDescent="0.25">
      <c r="A21" s="231">
        <v>12</v>
      </c>
      <c r="B21" s="232" t="s">
        <v>132</v>
      </c>
      <c r="C21" s="238" t="s">
        <v>133</v>
      </c>
      <c r="D21" s="233" t="s">
        <v>119</v>
      </c>
      <c r="E21" s="234">
        <v>2</v>
      </c>
      <c r="F21" s="235">
        <v>16415</v>
      </c>
      <c r="G21" s="236">
        <v>32830</v>
      </c>
      <c r="H21" s="216">
        <v>0</v>
      </c>
      <c r="I21" s="216">
        <v>0</v>
      </c>
      <c r="J21" s="216">
        <v>16415</v>
      </c>
      <c r="K21" s="216">
        <v>32830</v>
      </c>
      <c r="L21" s="216">
        <v>21</v>
      </c>
      <c r="M21" s="216">
        <v>39724.300000000003</v>
      </c>
      <c r="N21" s="215">
        <v>0</v>
      </c>
      <c r="O21" s="215">
        <v>0</v>
      </c>
      <c r="P21" s="215">
        <v>0</v>
      </c>
      <c r="Q21" s="215">
        <v>0</v>
      </c>
      <c r="R21" s="216"/>
      <c r="S21" s="216" t="s">
        <v>102</v>
      </c>
      <c r="T21" s="216" t="s">
        <v>103</v>
      </c>
      <c r="U21" s="216">
        <v>0</v>
      </c>
      <c r="V21" s="216">
        <v>0</v>
      </c>
      <c r="W21" s="216"/>
      <c r="X21" s="216" t="s">
        <v>110</v>
      </c>
      <c r="Y21" s="216" t="s">
        <v>104</v>
      </c>
      <c r="Z21" s="212"/>
      <c r="AA21" s="212"/>
      <c r="AB21" s="212"/>
      <c r="AC21" s="212"/>
      <c r="AD21" s="212"/>
      <c r="AE21" s="212"/>
      <c r="AF21" s="212"/>
      <c r="AG21" s="212" t="s">
        <v>111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ht="30.6" x14ac:dyDescent="0.25">
      <c r="A22" s="231">
        <v>13</v>
      </c>
      <c r="B22" s="232" t="s">
        <v>134</v>
      </c>
      <c r="C22" s="238" t="s">
        <v>135</v>
      </c>
      <c r="D22" s="233" t="s">
        <v>108</v>
      </c>
      <c r="E22" s="234">
        <v>1</v>
      </c>
      <c r="F22" s="235">
        <v>95067</v>
      </c>
      <c r="G22" s="236">
        <v>95067</v>
      </c>
      <c r="H22" s="216">
        <v>0</v>
      </c>
      <c r="I22" s="216">
        <v>0</v>
      </c>
      <c r="J22" s="216">
        <v>95067</v>
      </c>
      <c r="K22" s="216">
        <v>95067</v>
      </c>
      <c r="L22" s="216">
        <v>21</v>
      </c>
      <c r="M22" s="216">
        <v>115031.07</v>
      </c>
      <c r="N22" s="215">
        <v>0</v>
      </c>
      <c r="O22" s="215">
        <v>0</v>
      </c>
      <c r="P22" s="215">
        <v>0</v>
      </c>
      <c r="Q22" s="215">
        <v>0</v>
      </c>
      <c r="R22" s="216"/>
      <c r="S22" s="216" t="s">
        <v>102</v>
      </c>
      <c r="T22" s="216" t="s">
        <v>103</v>
      </c>
      <c r="U22" s="216">
        <v>0</v>
      </c>
      <c r="V22" s="216">
        <v>0</v>
      </c>
      <c r="W22" s="216"/>
      <c r="X22" s="216" t="s">
        <v>110</v>
      </c>
      <c r="Y22" s="216" t="s">
        <v>104</v>
      </c>
      <c r="Z22" s="212"/>
      <c r="AA22" s="212"/>
      <c r="AB22" s="212"/>
      <c r="AC22" s="212"/>
      <c r="AD22" s="212"/>
      <c r="AE22" s="212"/>
      <c r="AF22" s="212"/>
      <c r="AG22" s="212" t="s">
        <v>111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ht="20.399999999999999" x14ac:dyDescent="0.25">
      <c r="A23" s="231">
        <v>14</v>
      </c>
      <c r="B23" s="232" t="s">
        <v>136</v>
      </c>
      <c r="C23" s="238" t="s">
        <v>137</v>
      </c>
      <c r="D23" s="233" t="s">
        <v>119</v>
      </c>
      <c r="E23" s="234">
        <v>1</v>
      </c>
      <c r="F23" s="235">
        <v>192618.39</v>
      </c>
      <c r="G23" s="236">
        <v>192618.39</v>
      </c>
      <c r="H23" s="216">
        <v>0</v>
      </c>
      <c r="I23" s="216">
        <v>0</v>
      </c>
      <c r="J23" s="216">
        <v>192618.39</v>
      </c>
      <c r="K23" s="216">
        <v>192618.39</v>
      </c>
      <c r="L23" s="216">
        <v>21</v>
      </c>
      <c r="M23" s="216">
        <v>233068.2519</v>
      </c>
      <c r="N23" s="215">
        <v>0</v>
      </c>
      <c r="O23" s="215">
        <v>0</v>
      </c>
      <c r="P23" s="215">
        <v>0</v>
      </c>
      <c r="Q23" s="215">
        <v>0</v>
      </c>
      <c r="R23" s="216"/>
      <c r="S23" s="216" t="s">
        <v>102</v>
      </c>
      <c r="T23" s="216" t="s">
        <v>103</v>
      </c>
      <c r="U23" s="216">
        <v>0</v>
      </c>
      <c r="V23" s="216">
        <v>0</v>
      </c>
      <c r="W23" s="216"/>
      <c r="X23" s="216" t="s">
        <v>110</v>
      </c>
      <c r="Y23" s="216" t="s">
        <v>104</v>
      </c>
      <c r="Z23" s="212"/>
      <c r="AA23" s="212"/>
      <c r="AB23" s="212"/>
      <c r="AC23" s="212"/>
      <c r="AD23" s="212"/>
      <c r="AE23" s="212"/>
      <c r="AF23" s="212"/>
      <c r="AG23" s="212" t="s">
        <v>111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x14ac:dyDescent="0.25">
      <c r="A24" s="231">
        <v>15</v>
      </c>
      <c r="B24" s="232" t="s">
        <v>138</v>
      </c>
      <c r="C24" s="238" t="s">
        <v>139</v>
      </c>
      <c r="D24" s="233" t="s">
        <v>119</v>
      </c>
      <c r="E24" s="234">
        <v>1</v>
      </c>
      <c r="F24" s="235">
        <v>2458</v>
      </c>
      <c r="G24" s="236">
        <v>2458</v>
      </c>
      <c r="H24" s="216">
        <v>0</v>
      </c>
      <c r="I24" s="216">
        <v>0</v>
      </c>
      <c r="J24" s="216">
        <v>2458</v>
      </c>
      <c r="K24" s="216">
        <v>2458</v>
      </c>
      <c r="L24" s="216">
        <v>21</v>
      </c>
      <c r="M24" s="216">
        <v>2974.18</v>
      </c>
      <c r="N24" s="215">
        <v>0</v>
      </c>
      <c r="O24" s="215">
        <v>0</v>
      </c>
      <c r="P24" s="215">
        <v>0</v>
      </c>
      <c r="Q24" s="215">
        <v>0</v>
      </c>
      <c r="R24" s="216"/>
      <c r="S24" s="216" t="s">
        <v>102</v>
      </c>
      <c r="T24" s="216" t="s">
        <v>103</v>
      </c>
      <c r="U24" s="216">
        <v>0</v>
      </c>
      <c r="V24" s="216">
        <v>0</v>
      </c>
      <c r="W24" s="216"/>
      <c r="X24" s="216" t="s">
        <v>110</v>
      </c>
      <c r="Y24" s="216" t="s">
        <v>104</v>
      </c>
      <c r="Z24" s="212"/>
      <c r="AA24" s="212"/>
      <c r="AB24" s="212"/>
      <c r="AC24" s="212"/>
      <c r="AD24" s="212"/>
      <c r="AE24" s="212"/>
      <c r="AF24" s="212"/>
      <c r="AG24" s="212" t="s">
        <v>111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ht="20.399999999999999" x14ac:dyDescent="0.25">
      <c r="A25" s="231">
        <v>16</v>
      </c>
      <c r="B25" s="232" t="s">
        <v>140</v>
      </c>
      <c r="C25" s="238" t="s">
        <v>141</v>
      </c>
      <c r="D25" s="233" t="s">
        <v>142</v>
      </c>
      <c r="E25" s="234">
        <v>1</v>
      </c>
      <c r="F25" s="235">
        <v>172420</v>
      </c>
      <c r="G25" s="236">
        <v>172420</v>
      </c>
      <c r="H25" s="216">
        <v>0</v>
      </c>
      <c r="I25" s="216">
        <v>0</v>
      </c>
      <c r="J25" s="216">
        <v>172420</v>
      </c>
      <c r="K25" s="216">
        <v>172420</v>
      </c>
      <c r="L25" s="216">
        <v>21</v>
      </c>
      <c r="M25" s="216">
        <v>208628.2</v>
      </c>
      <c r="N25" s="215">
        <v>0</v>
      </c>
      <c r="O25" s="215">
        <v>0</v>
      </c>
      <c r="P25" s="215">
        <v>0</v>
      </c>
      <c r="Q25" s="215">
        <v>0</v>
      </c>
      <c r="R25" s="216"/>
      <c r="S25" s="216" t="s">
        <v>102</v>
      </c>
      <c r="T25" s="216" t="s">
        <v>103</v>
      </c>
      <c r="U25" s="216">
        <v>0</v>
      </c>
      <c r="V25" s="216">
        <v>0</v>
      </c>
      <c r="W25" s="216"/>
      <c r="X25" s="216" t="s">
        <v>110</v>
      </c>
      <c r="Y25" s="216" t="s">
        <v>104</v>
      </c>
      <c r="Z25" s="212"/>
      <c r="AA25" s="212"/>
      <c r="AB25" s="212"/>
      <c r="AC25" s="212"/>
      <c r="AD25" s="212"/>
      <c r="AE25" s="212"/>
      <c r="AF25" s="212"/>
      <c r="AG25" s="212" t="s">
        <v>111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x14ac:dyDescent="0.25">
      <c r="A26" s="231">
        <v>17</v>
      </c>
      <c r="B26" s="232" t="s">
        <v>143</v>
      </c>
      <c r="C26" s="238" t="s">
        <v>144</v>
      </c>
      <c r="D26" s="233" t="s">
        <v>142</v>
      </c>
      <c r="E26" s="234">
        <v>1</v>
      </c>
      <c r="F26" s="235">
        <v>2360</v>
      </c>
      <c r="G26" s="236">
        <v>2360</v>
      </c>
      <c r="H26" s="216">
        <v>2360</v>
      </c>
      <c r="I26" s="216">
        <v>2360</v>
      </c>
      <c r="J26" s="216">
        <v>0</v>
      </c>
      <c r="K26" s="216">
        <v>0</v>
      </c>
      <c r="L26" s="216">
        <v>21</v>
      </c>
      <c r="M26" s="216">
        <v>2855.6</v>
      </c>
      <c r="N26" s="215">
        <v>7.1500000000000001E-3</v>
      </c>
      <c r="O26" s="215">
        <v>7.1500000000000001E-3</v>
      </c>
      <c r="P26" s="215">
        <v>0</v>
      </c>
      <c r="Q26" s="215">
        <v>0</v>
      </c>
      <c r="R26" s="216" t="s">
        <v>145</v>
      </c>
      <c r="S26" s="216" t="s">
        <v>109</v>
      </c>
      <c r="T26" s="216" t="s">
        <v>103</v>
      </c>
      <c r="U26" s="216">
        <v>0</v>
      </c>
      <c r="V26" s="216">
        <v>0</v>
      </c>
      <c r="W26" s="216"/>
      <c r="X26" s="216" t="s">
        <v>146</v>
      </c>
      <c r="Y26" s="216" t="s">
        <v>104</v>
      </c>
      <c r="Z26" s="212"/>
      <c r="AA26" s="212"/>
      <c r="AB26" s="212"/>
      <c r="AC26" s="212"/>
      <c r="AD26" s="212"/>
      <c r="AE26" s="212"/>
      <c r="AF26" s="212"/>
      <c r="AG26" s="212" t="s">
        <v>147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x14ac:dyDescent="0.25">
      <c r="A27" s="231">
        <v>18</v>
      </c>
      <c r="B27" s="232" t="s">
        <v>148</v>
      </c>
      <c r="C27" s="238" t="s">
        <v>149</v>
      </c>
      <c r="D27" s="233" t="s">
        <v>119</v>
      </c>
      <c r="E27" s="234">
        <v>4</v>
      </c>
      <c r="F27" s="235">
        <v>7782</v>
      </c>
      <c r="G27" s="236">
        <v>31128</v>
      </c>
      <c r="H27" s="216">
        <v>7782</v>
      </c>
      <c r="I27" s="216">
        <v>31128</v>
      </c>
      <c r="J27" s="216">
        <v>0</v>
      </c>
      <c r="K27" s="216">
        <v>0</v>
      </c>
      <c r="L27" s="216">
        <v>21</v>
      </c>
      <c r="M27" s="216">
        <v>37664.879999999997</v>
      </c>
      <c r="N27" s="215">
        <v>0</v>
      </c>
      <c r="O27" s="215">
        <v>0</v>
      </c>
      <c r="P27" s="215">
        <v>0</v>
      </c>
      <c r="Q27" s="215">
        <v>0</v>
      </c>
      <c r="R27" s="216"/>
      <c r="S27" s="216" t="s">
        <v>102</v>
      </c>
      <c r="T27" s="216" t="s">
        <v>103</v>
      </c>
      <c r="U27" s="216">
        <v>0</v>
      </c>
      <c r="V27" s="216">
        <v>0</v>
      </c>
      <c r="W27" s="216"/>
      <c r="X27" s="216" t="s">
        <v>146</v>
      </c>
      <c r="Y27" s="216" t="s">
        <v>104</v>
      </c>
      <c r="Z27" s="212"/>
      <c r="AA27" s="212"/>
      <c r="AB27" s="212"/>
      <c r="AC27" s="212"/>
      <c r="AD27" s="212"/>
      <c r="AE27" s="212"/>
      <c r="AF27" s="212"/>
      <c r="AG27" s="212" t="s">
        <v>147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ht="20.399999999999999" x14ac:dyDescent="0.25">
      <c r="A28" s="231">
        <v>19</v>
      </c>
      <c r="B28" s="232" t="s">
        <v>150</v>
      </c>
      <c r="C28" s="238" t="s">
        <v>151</v>
      </c>
      <c r="D28" s="233" t="s">
        <v>152</v>
      </c>
      <c r="E28" s="234">
        <v>1</v>
      </c>
      <c r="F28" s="235">
        <v>18167</v>
      </c>
      <c r="G28" s="236">
        <v>18167</v>
      </c>
      <c r="H28" s="216">
        <v>18167</v>
      </c>
      <c r="I28" s="216">
        <v>18167</v>
      </c>
      <c r="J28" s="216">
        <v>0</v>
      </c>
      <c r="K28" s="216">
        <v>0</v>
      </c>
      <c r="L28" s="216">
        <v>21</v>
      </c>
      <c r="M28" s="216">
        <v>21982.07</v>
      </c>
      <c r="N28" s="215">
        <v>0</v>
      </c>
      <c r="O28" s="215">
        <v>0</v>
      </c>
      <c r="P28" s="215">
        <v>0</v>
      </c>
      <c r="Q28" s="215">
        <v>0</v>
      </c>
      <c r="R28" s="216"/>
      <c r="S28" s="216" t="s">
        <v>102</v>
      </c>
      <c r="T28" s="216" t="s">
        <v>103</v>
      </c>
      <c r="U28" s="216">
        <v>0</v>
      </c>
      <c r="V28" s="216">
        <v>0</v>
      </c>
      <c r="W28" s="216"/>
      <c r="X28" s="216" t="s">
        <v>146</v>
      </c>
      <c r="Y28" s="216" t="s">
        <v>104</v>
      </c>
      <c r="Z28" s="212"/>
      <c r="AA28" s="212"/>
      <c r="AB28" s="212"/>
      <c r="AC28" s="212"/>
      <c r="AD28" s="212"/>
      <c r="AE28" s="212"/>
      <c r="AF28" s="212"/>
      <c r="AG28" s="212" t="s">
        <v>147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x14ac:dyDescent="0.25">
      <c r="A29" s="231">
        <v>20</v>
      </c>
      <c r="B29" s="232" t="s">
        <v>153</v>
      </c>
      <c r="C29" s="238" t="s">
        <v>154</v>
      </c>
      <c r="D29" s="233" t="s">
        <v>119</v>
      </c>
      <c r="E29" s="234">
        <v>4</v>
      </c>
      <c r="F29" s="235">
        <v>2349</v>
      </c>
      <c r="G29" s="236">
        <v>9396</v>
      </c>
      <c r="H29" s="216">
        <v>2349</v>
      </c>
      <c r="I29" s="216">
        <v>9396</v>
      </c>
      <c r="J29" s="216">
        <v>0</v>
      </c>
      <c r="K29" s="216">
        <v>0</v>
      </c>
      <c r="L29" s="216">
        <v>21</v>
      </c>
      <c r="M29" s="216">
        <v>11369.16</v>
      </c>
      <c r="N29" s="215">
        <v>0</v>
      </c>
      <c r="O29" s="215">
        <v>0</v>
      </c>
      <c r="P29" s="215">
        <v>0</v>
      </c>
      <c r="Q29" s="215">
        <v>0</v>
      </c>
      <c r="R29" s="216"/>
      <c r="S29" s="216" t="s">
        <v>102</v>
      </c>
      <c r="T29" s="216" t="s">
        <v>103</v>
      </c>
      <c r="U29" s="216">
        <v>0</v>
      </c>
      <c r="V29" s="216">
        <v>0</v>
      </c>
      <c r="W29" s="216"/>
      <c r="X29" s="216" t="s">
        <v>146</v>
      </c>
      <c r="Y29" s="216" t="s">
        <v>104</v>
      </c>
      <c r="Z29" s="212"/>
      <c r="AA29" s="212"/>
      <c r="AB29" s="212"/>
      <c r="AC29" s="212"/>
      <c r="AD29" s="212"/>
      <c r="AE29" s="212"/>
      <c r="AF29" s="212"/>
      <c r="AG29" s="212" t="s">
        <v>147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x14ac:dyDescent="0.25">
      <c r="A30" s="231">
        <v>21</v>
      </c>
      <c r="B30" s="232" t="s">
        <v>155</v>
      </c>
      <c r="C30" s="238" t="s">
        <v>156</v>
      </c>
      <c r="D30" s="233" t="s">
        <v>119</v>
      </c>
      <c r="E30" s="234">
        <v>1</v>
      </c>
      <c r="F30" s="235">
        <v>20833</v>
      </c>
      <c r="G30" s="236">
        <v>20833</v>
      </c>
      <c r="H30" s="216">
        <v>20833</v>
      </c>
      <c r="I30" s="216">
        <v>20833</v>
      </c>
      <c r="J30" s="216">
        <v>0</v>
      </c>
      <c r="K30" s="216">
        <v>0</v>
      </c>
      <c r="L30" s="216">
        <v>21</v>
      </c>
      <c r="M30" s="216">
        <v>25207.93</v>
      </c>
      <c r="N30" s="215">
        <v>0</v>
      </c>
      <c r="O30" s="215">
        <v>0</v>
      </c>
      <c r="P30" s="215">
        <v>0</v>
      </c>
      <c r="Q30" s="215">
        <v>0</v>
      </c>
      <c r="R30" s="216"/>
      <c r="S30" s="216" t="s">
        <v>102</v>
      </c>
      <c r="T30" s="216" t="s">
        <v>103</v>
      </c>
      <c r="U30" s="216">
        <v>0</v>
      </c>
      <c r="V30" s="216">
        <v>0</v>
      </c>
      <c r="W30" s="216"/>
      <c r="X30" s="216" t="s">
        <v>146</v>
      </c>
      <c r="Y30" s="216" t="s">
        <v>104</v>
      </c>
      <c r="Z30" s="212"/>
      <c r="AA30" s="212"/>
      <c r="AB30" s="212"/>
      <c r="AC30" s="212"/>
      <c r="AD30" s="212"/>
      <c r="AE30" s="212"/>
      <c r="AF30" s="212"/>
      <c r="AG30" s="212" t="s">
        <v>147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ht="20.399999999999999" x14ac:dyDescent="0.25">
      <c r="A31" s="231">
        <v>22</v>
      </c>
      <c r="B31" s="232" t="s">
        <v>157</v>
      </c>
      <c r="C31" s="238" t="s">
        <v>158</v>
      </c>
      <c r="D31" s="233" t="s">
        <v>119</v>
      </c>
      <c r="E31" s="234">
        <v>1</v>
      </c>
      <c r="F31" s="235">
        <v>4700</v>
      </c>
      <c r="G31" s="236">
        <v>4700</v>
      </c>
      <c r="H31" s="216">
        <v>4700</v>
      </c>
      <c r="I31" s="216">
        <v>4700</v>
      </c>
      <c r="J31" s="216">
        <v>0</v>
      </c>
      <c r="K31" s="216">
        <v>0</v>
      </c>
      <c r="L31" s="216">
        <v>21</v>
      </c>
      <c r="M31" s="216">
        <v>5687</v>
      </c>
      <c r="N31" s="215">
        <v>0</v>
      </c>
      <c r="O31" s="215">
        <v>0</v>
      </c>
      <c r="P31" s="215">
        <v>0</v>
      </c>
      <c r="Q31" s="215">
        <v>0</v>
      </c>
      <c r="R31" s="216"/>
      <c r="S31" s="216" t="s">
        <v>102</v>
      </c>
      <c r="T31" s="216" t="s">
        <v>103</v>
      </c>
      <c r="U31" s="216">
        <v>0</v>
      </c>
      <c r="V31" s="216">
        <v>0</v>
      </c>
      <c r="W31" s="216"/>
      <c r="X31" s="216" t="s">
        <v>146</v>
      </c>
      <c r="Y31" s="216" t="s">
        <v>104</v>
      </c>
      <c r="Z31" s="212"/>
      <c r="AA31" s="212"/>
      <c r="AB31" s="212"/>
      <c r="AC31" s="212"/>
      <c r="AD31" s="212"/>
      <c r="AE31" s="212"/>
      <c r="AF31" s="212"/>
      <c r="AG31" s="212" t="s">
        <v>147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x14ac:dyDescent="0.25">
      <c r="A32" s="231">
        <v>23</v>
      </c>
      <c r="B32" s="232" t="s">
        <v>159</v>
      </c>
      <c r="C32" s="238" t="s">
        <v>160</v>
      </c>
      <c r="D32" s="233" t="s">
        <v>152</v>
      </c>
      <c r="E32" s="234">
        <v>1</v>
      </c>
      <c r="F32" s="235">
        <v>8904</v>
      </c>
      <c r="G32" s="236">
        <v>8904</v>
      </c>
      <c r="H32" s="216">
        <v>8904</v>
      </c>
      <c r="I32" s="216">
        <v>8904</v>
      </c>
      <c r="J32" s="216">
        <v>0</v>
      </c>
      <c r="K32" s="216">
        <v>0</v>
      </c>
      <c r="L32" s="216">
        <v>21</v>
      </c>
      <c r="M32" s="216">
        <v>10773.84</v>
      </c>
      <c r="N32" s="215">
        <v>0</v>
      </c>
      <c r="O32" s="215">
        <v>0</v>
      </c>
      <c r="P32" s="215">
        <v>0</v>
      </c>
      <c r="Q32" s="215">
        <v>0</v>
      </c>
      <c r="R32" s="216"/>
      <c r="S32" s="216" t="s">
        <v>102</v>
      </c>
      <c r="T32" s="216" t="s">
        <v>103</v>
      </c>
      <c r="U32" s="216">
        <v>0</v>
      </c>
      <c r="V32" s="216">
        <v>0</v>
      </c>
      <c r="W32" s="216"/>
      <c r="X32" s="216" t="s">
        <v>146</v>
      </c>
      <c r="Y32" s="216" t="s">
        <v>104</v>
      </c>
      <c r="Z32" s="212"/>
      <c r="AA32" s="212"/>
      <c r="AB32" s="212"/>
      <c r="AC32" s="212"/>
      <c r="AD32" s="212"/>
      <c r="AE32" s="212"/>
      <c r="AF32" s="212"/>
      <c r="AG32" s="212" t="s">
        <v>147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x14ac:dyDescent="0.25">
      <c r="A33" s="231">
        <v>24</v>
      </c>
      <c r="B33" s="232" t="s">
        <v>161</v>
      </c>
      <c r="C33" s="238" t="s">
        <v>162</v>
      </c>
      <c r="D33" s="233" t="s">
        <v>119</v>
      </c>
      <c r="E33" s="234">
        <v>1</v>
      </c>
      <c r="F33" s="235">
        <v>2378</v>
      </c>
      <c r="G33" s="236">
        <v>2378</v>
      </c>
      <c r="H33" s="216">
        <v>2378</v>
      </c>
      <c r="I33" s="216">
        <v>2378</v>
      </c>
      <c r="J33" s="216">
        <v>0</v>
      </c>
      <c r="K33" s="216">
        <v>0</v>
      </c>
      <c r="L33" s="216">
        <v>21</v>
      </c>
      <c r="M33" s="216">
        <v>2877.38</v>
      </c>
      <c r="N33" s="215">
        <v>0</v>
      </c>
      <c r="O33" s="215">
        <v>0</v>
      </c>
      <c r="P33" s="215">
        <v>0</v>
      </c>
      <c r="Q33" s="215">
        <v>0</v>
      </c>
      <c r="R33" s="216"/>
      <c r="S33" s="216" t="s">
        <v>102</v>
      </c>
      <c r="T33" s="216" t="s">
        <v>103</v>
      </c>
      <c r="U33" s="216">
        <v>0</v>
      </c>
      <c r="V33" s="216">
        <v>0</v>
      </c>
      <c r="W33" s="216"/>
      <c r="X33" s="216" t="s">
        <v>146</v>
      </c>
      <c r="Y33" s="216" t="s">
        <v>104</v>
      </c>
      <c r="Z33" s="212"/>
      <c r="AA33" s="212"/>
      <c r="AB33" s="212"/>
      <c r="AC33" s="212"/>
      <c r="AD33" s="212"/>
      <c r="AE33" s="212"/>
      <c r="AF33" s="212"/>
      <c r="AG33" s="212" t="s">
        <v>147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x14ac:dyDescent="0.25">
      <c r="A34" s="231">
        <v>25</v>
      </c>
      <c r="B34" s="232" t="s">
        <v>163</v>
      </c>
      <c r="C34" s="238" t="s">
        <v>164</v>
      </c>
      <c r="D34" s="233" t="s">
        <v>0</v>
      </c>
      <c r="E34" s="234">
        <v>12325.6639</v>
      </c>
      <c r="F34" s="235">
        <v>1.95</v>
      </c>
      <c r="G34" s="236">
        <v>24035.040000000001</v>
      </c>
      <c r="H34" s="216">
        <v>0</v>
      </c>
      <c r="I34" s="216">
        <v>0</v>
      </c>
      <c r="J34" s="216">
        <v>1.95</v>
      </c>
      <c r="K34" s="216">
        <v>24035.044604999999</v>
      </c>
      <c r="L34" s="216">
        <v>21</v>
      </c>
      <c r="M34" s="216">
        <v>29082.398400000002</v>
      </c>
      <c r="N34" s="215">
        <v>0</v>
      </c>
      <c r="O34" s="215">
        <v>0</v>
      </c>
      <c r="P34" s="215">
        <v>0</v>
      </c>
      <c r="Q34" s="215">
        <v>0</v>
      </c>
      <c r="R34" s="216"/>
      <c r="S34" s="216" t="s">
        <v>109</v>
      </c>
      <c r="T34" s="216" t="s">
        <v>103</v>
      </c>
      <c r="U34" s="216">
        <v>0</v>
      </c>
      <c r="V34" s="216">
        <v>0</v>
      </c>
      <c r="W34" s="216"/>
      <c r="X34" s="216" t="s">
        <v>110</v>
      </c>
      <c r="Y34" s="216" t="s">
        <v>104</v>
      </c>
      <c r="Z34" s="212"/>
      <c r="AA34" s="212"/>
      <c r="AB34" s="212"/>
      <c r="AC34" s="212"/>
      <c r="AD34" s="212"/>
      <c r="AE34" s="212"/>
      <c r="AF34" s="212"/>
      <c r="AG34" s="212" t="s">
        <v>165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x14ac:dyDescent="0.25">
      <c r="A35" s="219" t="s">
        <v>97</v>
      </c>
      <c r="B35" s="220" t="s">
        <v>65</v>
      </c>
      <c r="C35" s="237" t="s">
        <v>66</v>
      </c>
      <c r="D35" s="221"/>
      <c r="E35" s="222"/>
      <c r="F35" s="223"/>
      <c r="G35" s="224">
        <v>169983.2</v>
      </c>
      <c r="H35" s="218"/>
      <c r="I35" s="218">
        <v>144380.20000000001</v>
      </c>
      <c r="J35" s="218"/>
      <c r="K35" s="218">
        <v>25603</v>
      </c>
      <c r="L35" s="218"/>
      <c r="M35" s="218"/>
      <c r="N35" s="217"/>
      <c r="O35" s="217"/>
      <c r="P35" s="217"/>
      <c r="Q35" s="217"/>
      <c r="R35" s="218"/>
      <c r="S35" s="218"/>
      <c r="T35" s="218"/>
      <c r="U35" s="218"/>
      <c r="V35" s="218"/>
      <c r="W35" s="218"/>
      <c r="X35" s="218"/>
      <c r="Y35" s="218"/>
      <c r="AG35" t="s">
        <v>98</v>
      </c>
    </row>
    <row r="36" spans="1:60" x14ac:dyDescent="0.25">
      <c r="A36" s="231">
        <v>26</v>
      </c>
      <c r="B36" s="232" t="s">
        <v>166</v>
      </c>
      <c r="C36" s="238" t="s">
        <v>167</v>
      </c>
      <c r="D36" s="233" t="s">
        <v>168</v>
      </c>
      <c r="E36" s="234">
        <v>55</v>
      </c>
      <c r="F36" s="235">
        <v>1288</v>
      </c>
      <c r="G36" s="236">
        <v>70840</v>
      </c>
      <c r="H36" s="216">
        <v>1059.6400000000001</v>
      </c>
      <c r="I36" s="216">
        <v>58280.200000000004</v>
      </c>
      <c r="J36" s="216">
        <v>228.36</v>
      </c>
      <c r="K36" s="216">
        <v>12559.800000000001</v>
      </c>
      <c r="L36" s="216">
        <v>21</v>
      </c>
      <c r="M36" s="216">
        <v>85716.4</v>
      </c>
      <c r="N36" s="215">
        <v>2.31E-3</v>
      </c>
      <c r="O36" s="215">
        <v>0.12705</v>
      </c>
      <c r="P36" s="215">
        <v>0</v>
      </c>
      <c r="Q36" s="215">
        <v>0</v>
      </c>
      <c r="R36" s="216"/>
      <c r="S36" s="216" t="s">
        <v>109</v>
      </c>
      <c r="T36" s="216" t="s">
        <v>103</v>
      </c>
      <c r="U36" s="216">
        <v>0.4088</v>
      </c>
      <c r="V36" s="216">
        <v>22.483999999999998</v>
      </c>
      <c r="W36" s="216"/>
      <c r="X36" s="216" t="s">
        <v>110</v>
      </c>
      <c r="Y36" s="216" t="s">
        <v>104</v>
      </c>
      <c r="Z36" s="212"/>
      <c r="AA36" s="212"/>
      <c r="AB36" s="212"/>
      <c r="AC36" s="212"/>
      <c r="AD36" s="212"/>
      <c r="AE36" s="212"/>
      <c r="AF36" s="212"/>
      <c r="AG36" s="212" t="s">
        <v>111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x14ac:dyDescent="0.25">
      <c r="A37" s="231">
        <v>27</v>
      </c>
      <c r="B37" s="232" t="s">
        <v>169</v>
      </c>
      <c r="C37" s="238" t="s">
        <v>170</v>
      </c>
      <c r="D37" s="233" t="s">
        <v>119</v>
      </c>
      <c r="E37" s="234">
        <v>4</v>
      </c>
      <c r="F37" s="235">
        <v>1646</v>
      </c>
      <c r="G37" s="236">
        <v>6584</v>
      </c>
      <c r="H37" s="216">
        <v>0</v>
      </c>
      <c r="I37" s="216">
        <v>0</v>
      </c>
      <c r="J37" s="216">
        <v>1646</v>
      </c>
      <c r="K37" s="216">
        <v>6584</v>
      </c>
      <c r="L37" s="216">
        <v>21</v>
      </c>
      <c r="M37" s="216">
        <v>7966.64</v>
      </c>
      <c r="N37" s="215">
        <v>0</v>
      </c>
      <c r="O37" s="215">
        <v>0</v>
      </c>
      <c r="P37" s="215">
        <v>0</v>
      </c>
      <c r="Q37" s="215">
        <v>0</v>
      </c>
      <c r="R37" s="216"/>
      <c r="S37" s="216" t="s">
        <v>102</v>
      </c>
      <c r="T37" s="216" t="s">
        <v>103</v>
      </c>
      <c r="U37" s="216">
        <v>0</v>
      </c>
      <c r="V37" s="216">
        <v>0</v>
      </c>
      <c r="W37" s="216"/>
      <c r="X37" s="216" t="s">
        <v>110</v>
      </c>
      <c r="Y37" s="216" t="s">
        <v>104</v>
      </c>
      <c r="Z37" s="212"/>
      <c r="AA37" s="212"/>
      <c r="AB37" s="212"/>
      <c r="AC37" s="212"/>
      <c r="AD37" s="212"/>
      <c r="AE37" s="212"/>
      <c r="AF37" s="212"/>
      <c r="AG37" s="212" t="s">
        <v>111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x14ac:dyDescent="0.25">
      <c r="A38" s="231">
        <v>28</v>
      </c>
      <c r="B38" s="232" t="s">
        <v>171</v>
      </c>
      <c r="C38" s="238" t="s">
        <v>172</v>
      </c>
      <c r="D38" s="233" t="s">
        <v>168</v>
      </c>
      <c r="E38" s="234">
        <v>50</v>
      </c>
      <c r="F38" s="235">
        <v>1722</v>
      </c>
      <c r="G38" s="236">
        <v>86100</v>
      </c>
      <c r="H38" s="216">
        <v>1722</v>
      </c>
      <c r="I38" s="216">
        <v>86100</v>
      </c>
      <c r="J38" s="216">
        <v>0</v>
      </c>
      <c r="K38" s="216">
        <v>0</v>
      </c>
      <c r="L38" s="216">
        <v>21</v>
      </c>
      <c r="M38" s="216">
        <v>104181</v>
      </c>
      <c r="N38" s="215">
        <v>0</v>
      </c>
      <c r="O38" s="215">
        <v>0</v>
      </c>
      <c r="P38" s="215">
        <v>0</v>
      </c>
      <c r="Q38" s="215">
        <v>0</v>
      </c>
      <c r="R38" s="216"/>
      <c r="S38" s="216" t="s">
        <v>102</v>
      </c>
      <c r="T38" s="216" t="s">
        <v>103</v>
      </c>
      <c r="U38" s="216">
        <v>0</v>
      </c>
      <c r="V38" s="216">
        <v>0</v>
      </c>
      <c r="W38" s="216"/>
      <c r="X38" s="216" t="s">
        <v>146</v>
      </c>
      <c r="Y38" s="216" t="s">
        <v>104</v>
      </c>
      <c r="Z38" s="212"/>
      <c r="AA38" s="212"/>
      <c r="AB38" s="212"/>
      <c r="AC38" s="212"/>
      <c r="AD38" s="212"/>
      <c r="AE38" s="212"/>
      <c r="AF38" s="212"/>
      <c r="AG38" s="212" t="s">
        <v>147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x14ac:dyDescent="0.25">
      <c r="A39" s="231">
        <v>29</v>
      </c>
      <c r="B39" s="232" t="s">
        <v>173</v>
      </c>
      <c r="C39" s="238" t="s">
        <v>174</v>
      </c>
      <c r="D39" s="233" t="s">
        <v>0</v>
      </c>
      <c r="E39" s="234">
        <v>1635.24</v>
      </c>
      <c r="F39" s="235">
        <v>3.95</v>
      </c>
      <c r="G39" s="236">
        <v>6459.2</v>
      </c>
      <c r="H39" s="216">
        <v>0</v>
      </c>
      <c r="I39" s="216">
        <v>0</v>
      </c>
      <c r="J39" s="216">
        <v>3.95</v>
      </c>
      <c r="K39" s="216">
        <v>6459.1980000000003</v>
      </c>
      <c r="L39" s="216">
        <v>21</v>
      </c>
      <c r="M39" s="216">
        <v>7815.6319999999996</v>
      </c>
      <c r="N39" s="215">
        <v>0</v>
      </c>
      <c r="O39" s="215">
        <v>0</v>
      </c>
      <c r="P39" s="215">
        <v>0</v>
      </c>
      <c r="Q39" s="215">
        <v>0</v>
      </c>
      <c r="R39" s="216"/>
      <c r="S39" s="216" t="s">
        <v>109</v>
      </c>
      <c r="T39" s="216" t="s">
        <v>103</v>
      </c>
      <c r="U39" s="216">
        <v>0</v>
      </c>
      <c r="V39" s="216">
        <v>0</v>
      </c>
      <c r="W39" s="216"/>
      <c r="X39" s="216" t="s">
        <v>110</v>
      </c>
      <c r="Y39" s="216" t="s">
        <v>104</v>
      </c>
      <c r="Z39" s="212"/>
      <c r="AA39" s="212"/>
      <c r="AB39" s="212"/>
      <c r="AC39" s="212"/>
      <c r="AD39" s="212"/>
      <c r="AE39" s="212"/>
      <c r="AF39" s="212"/>
      <c r="AG39" s="212" t="s">
        <v>165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x14ac:dyDescent="0.25">
      <c r="A40" s="219" t="s">
        <v>97</v>
      </c>
      <c r="B40" s="220" t="s">
        <v>67</v>
      </c>
      <c r="C40" s="237" t="s">
        <v>68</v>
      </c>
      <c r="D40" s="221"/>
      <c r="E40" s="222"/>
      <c r="F40" s="223"/>
      <c r="G40" s="224">
        <v>92605.68</v>
      </c>
      <c r="H40" s="218"/>
      <c r="I40" s="218">
        <v>0</v>
      </c>
      <c r="J40" s="218"/>
      <c r="K40" s="218">
        <v>92605.68</v>
      </c>
      <c r="L40" s="218"/>
      <c r="M40" s="218"/>
      <c r="N40" s="217"/>
      <c r="O40" s="217"/>
      <c r="P40" s="217"/>
      <c r="Q40" s="217"/>
      <c r="R40" s="218"/>
      <c r="S40" s="218"/>
      <c r="T40" s="218"/>
      <c r="U40" s="218"/>
      <c r="V40" s="218"/>
      <c r="W40" s="218"/>
      <c r="X40" s="218"/>
      <c r="Y40" s="218"/>
      <c r="AG40" t="s">
        <v>98</v>
      </c>
    </row>
    <row r="41" spans="1:60" x14ac:dyDescent="0.25">
      <c r="A41" s="231">
        <v>30</v>
      </c>
      <c r="B41" s="232" t="s">
        <v>175</v>
      </c>
      <c r="C41" s="238" t="s">
        <v>176</v>
      </c>
      <c r="D41" s="233" t="s">
        <v>177</v>
      </c>
      <c r="E41" s="234">
        <v>1</v>
      </c>
      <c r="F41" s="235">
        <v>92200</v>
      </c>
      <c r="G41" s="236">
        <v>92200</v>
      </c>
      <c r="H41" s="216">
        <v>0</v>
      </c>
      <c r="I41" s="216">
        <v>0</v>
      </c>
      <c r="J41" s="216">
        <v>92200</v>
      </c>
      <c r="K41" s="216">
        <v>92200</v>
      </c>
      <c r="L41" s="216">
        <v>21</v>
      </c>
      <c r="M41" s="216">
        <v>111562</v>
      </c>
      <c r="N41" s="215">
        <v>0</v>
      </c>
      <c r="O41" s="215">
        <v>0</v>
      </c>
      <c r="P41" s="215">
        <v>0</v>
      </c>
      <c r="Q41" s="215">
        <v>0</v>
      </c>
      <c r="R41" s="216"/>
      <c r="S41" s="216" t="s">
        <v>102</v>
      </c>
      <c r="T41" s="216" t="s">
        <v>103</v>
      </c>
      <c r="U41" s="216">
        <v>0</v>
      </c>
      <c r="V41" s="216">
        <v>0</v>
      </c>
      <c r="W41" s="216"/>
      <c r="X41" s="216" t="s">
        <v>110</v>
      </c>
      <c r="Y41" s="216" t="s">
        <v>104</v>
      </c>
      <c r="Z41" s="212"/>
      <c r="AA41" s="212"/>
      <c r="AB41" s="212"/>
      <c r="AC41" s="212"/>
      <c r="AD41" s="212"/>
      <c r="AE41" s="212"/>
      <c r="AF41" s="212"/>
      <c r="AG41" s="212" t="s">
        <v>111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x14ac:dyDescent="0.25">
      <c r="A42" s="231">
        <v>31</v>
      </c>
      <c r="B42" s="232" t="s">
        <v>178</v>
      </c>
      <c r="C42" s="238" t="s">
        <v>179</v>
      </c>
      <c r="D42" s="233" t="s">
        <v>0</v>
      </c>
      <c r="E42" s="234">
        <v>922</v>
      </c>
      <c r="F42" s="235">
        <v>0.44</v>
      </c>
      <c r="G42" s="236">
        <v>405.68</v>
      </c>
      <c r="H42" s="216">
        <v>0</v>
      </c>
      <c r="I42" s="216">
        <v>0</v>
      </c>
      <c r="J42" s="216">
        <v>0.44</v>
      </c>
      <c r="K42" s="216">
        <v>405.68</v>
      </c>
      <c r="L42" s="216">
        <v>21</v>
      </c>
      <c r="M42" s="216">
        <v>490.87279999999998</v>
      </c>
      <c r="N42" s="215">
        <v>0</v>
      </c>
      <c r="O42" s="215">
        <v>0</v>
      </c>
      <c r="P42" s="215">
        <v>0</v>
      </c>
      <c r="Q42" s="215">
        <v>0</v>
      </c>
      <c r="R42" s="216"/>
      <c r="S42" s="216" t="s">
        <v>109</v>
      </c>
      <c r="T42" s="216" t="s">
        <v>103</v>
      </c>
      <c r="U42" s="216">
        <v>0</v>
      </c>
      <c r="V42" s="216">
        <v>0</v>
      </c>
      <c r="W42" s="216"/>
      <c r="X42" s="216" t="s">
        <v>110</v>
      </c>
      <c r="Y42" s="216" t="s">
        <v>104</v>
      </c>
      <c r="Z42" s="212"/>
      <c r="AA42" s="212"/>
      <c r="AB42" s="212"/>
      <c r="AC42" s="212"/>
      <c r="AD42" s="212"/>
      <c r="AE42" s="212"/>
      <c r="AF42" s="212"/>
      <c r="AG42" s="212" t="s">
        <v>165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x14ac:dyDescent="0.25">
      <c r="A43" s="219" t="s">
        <v>97</v>
      </c>
      <c r="B43" s="220" t="s">
        <v>69</v>
      </c>
      <c r="C43" s="237" t="s">
        <v>30</v>
      </c>
      <c r="D43" s="221"/>
      <c r="E43" s="222"/>
      <c r="F43" s="223"/>
      <c r="G43" s="224">
        <v>40000</v>
      </c>
      <c r="H43" s="218"/>
      <c r="I43" s="218">
        <v>0</v>
      </c>
      <c r="J43" s="218"/>
      <c r="K43" s="218">
        <v>40000</v>
      </c>
      <c r="L43" s="218"/>
      <c r="M43" s="218"/>
      <c r="N43" s="217"/>
      <c r="O43" s="217"/>
      <c r="P43" s="217"/>
      <c r="Q43" s="217"/>
      <c r="R43" s="218"/>
      <c r="S43" s="218"/>
      <c r="T43" s="218"/>
      <c r="U43" s="218"/>
      <c r="V43" s="218"/>
      <c r="W43" s="218"/>
      <c r="X43" s="218"/>
      <c r="Y43" s="218"/>
      <c r="AG43" t="s">
        <v>98</v>
      </c>
    </row>
    <row r="44" spans="1:60" x14ac:dyDescent="0.25">
      <c r="A44" s="231">
        <v>32</v>
      </c>
      <c r="B44" s="232" t="s">
        <v>180</v>
      </c>
      <c r="C44" s="238" t="s">
        <v>181</v>
      </c>
      <c r="D44" s="233" t="s">
        <v>142</v>
      </c>
      <c r="E44" s="234">
        <v>1</v>
      </c>
      <c r="F44" s="235">
        <v>20000</v>
      </c>
      <c r="G44" s="236">
        <v>20000</v>
      </c>
      <c r="H44" s="216">
        <v>0</v>
      </c>
      <c r="I44" s="216">
        <v>0</v>
      </c>
      <c r="J44" s="216">
        <v>20000</v>
      </c>
      <c r="K44" s="216">
        <v>20000</v>
      </c>
      <c r="L44" s="216">
        <v>21</v>
      </c>
      <c r="M44" s="216">
        <v>24200</v>
      </c>
      <c r="N44" s="215">
        <v>0</v>
      </c>
      <c r="O44" s="215">
        <v>0</v>
      </c>
      <c r="P44" s="215">
        <v>0</v>
      </c>
      <c r="Q44" s="215">
        <v>0</v>
      </c>
      <c r="R44" s="216"/>
      <c r="S44" s="216" t="s">
        <v>109</v>
      </c>
      <c r="T44" s="216" t="s">
        <v>103</v>
      </c>
      <c r="U44" s="216">
        <v>2.4300000000000002</v>
      </c>
      <c r="V44" s="216">
        <v>2.4300000000000002</v>
      </c>
      <c r="W44" s="216"/>
      <c r="X44" s="216" t="s">
        <v>110</v>
      </c>
      <c r="Y44" s="216" t="s">
        <v>104</v>
      </c>
      <c r="Z44" s="212"/>
      <c r="AA44" s="212"/>
      <c r="AB44" s="212"/>
      <c r="AC44" s="212"/>
      <c r="AD44" s="212"/>
      <c r="AE44" s="212"/>
      <c r="AF44" s="212"/>
      <c r="AG44" s="212" t="s">
        <v>111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x14ac:dyDescent="0.25">
      <c r="A45" s="225">
        <v>33</v>
      </c>
      <c r="B45" s="226" t="s">
        <v>182</v>
      </c>
      <c r="C45" s="239" t="s">
        <v>183</v>
      </c>
      <c r="D45" s="227" t="s">
        <v>184</v>
      </c>
      <c r="E45" s="228">
        <v>1</v>
      </c>
      <c r="F45" s="229">
        <v>20000</v>
      </c>
      <c r="G45" s="230">
        <v>20000</v>
      </c>
      <c r="H45" s="216">
        <v>0</v>
      </c>
      <c r="I45" s="216">
        <v>0</v>
      </c>
      <c r="J45" s="216">
        <v>20000</v>
      </c>
      <c r="K45" s="216">
        <v>20000</v>
      </c>
      <c r="L45" s="216">
        <v>21</v>
      </c>
      <c r="M45" s="216">
        <v>24200</v>
      </c>
      <c r="N45" s="215">
        <v>0</v>
      </c>
      <c r="O45" s="215">
        <v>0</v>
      </c>
      <c r="P45" s="215">
        <v>0</v>
      </c>
      <c r="Q45" s="215">
        <v>0</v>
      </c>
      <c r="R45" s="216"/>
      <c r="S45" s="216" t="s">
        <v>109</v>
      </c>
      <c r="T45" s="216" t="s">
        <v>103</v>
      </c>
      <c r="U45" s="216">
        <v>0</v>
      </c>
      <c r="V45" s="216">
        <v>0</v>
      </c>
      <c r="W45" s="216"/>
      <c r="X45" s="216" t="s">
        <v>185</v>
      </c>
      <c r="Y45" s="216" t="s">
        <v>104</v>
      </c>
      <c r="Z45" s="212"/>
      <c r="AA45" s="212"/>
      <c r="AB45" s="212"/>
      <c r="AC45" s="212"/>
      <c r="AD45" s="212"/>
      <c r="AE45" s="212"/>
      <c r="AF45" s="212"/>
      <c r="AG45" s="212" t="s">
        <v>186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x14ac:dyDescent="0.25">
      <c r="A46" s="3"/>
      <c r="B46" s="4"/>
      <c r="C46" s="240"/>
      <c r="D46" s="6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AE46">
        <v>15</v>
      </c>
      <c r="AF46">
        <v>21</v>
      </c>
      <c r="AG46" t="s">
        <v>83</v>
      </c>
    </row>
    <row r="47" spans="1:60" x14ac:dyDescent="0.25">
      <c r="C47" s="241"/>
      <c r="D47" s="10"/>
      <c r="AG47" t="s">
        <v>187</v>
      </c>
    </row>
    <row r="48" spans="1:60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001 01a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'001 01a Pol'!Názvy_tisku</vt:lpstr>
      <vt:lpstr>oadresa</vt:lpstr>
      <vt:lpstr>Stavba!Objednatel</vt:lpstr>
      <vt:lpstr>Stavba!Objekt</vt:lpstr>
      <vt:lpstr>'001 01a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lastPrinted>2019-03-19T12:27:02Z</cp:lastPrinted>
  <dcterms:created xsi:type="dcterms:W3CDTF">2009-04-08T07:15:50Z</dcterms:created>
  <dcterms:modified xsi:type="dcterms:W3CDTF">2023-03-10T10:28:39Z</dcterms:modified>
</cp:coreProperties>
</file>